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ПИСЬМА\2021\НА САЙТ\"/>
    </mc:Choice>
  </mc:AlternateContent>
  <xr:revisionPtr revIDLastSave="0" documentId="13_ncr:1_{63FA7ABC-B237-47B3-8032-C29FA12919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объекты РТ" sheetId="3" r:id="rId1"/>
    <sheet name="субъекты РТ" sheetId="1" r:id="rId2"/>
    <sheet name="виды торг объектов" sheetId="2" r:id="rId3"/>
    <sheet name="торговые марки" sheetId="4" r:id="rId4"/>
    <sheet name="ОПТ" sheetId="5" r:id="rId5"/>
    <sheet name="Ярмарки" sheetId="6" r:id="rId6"/>
    <sheet name="автолавки" sheetId="7" r:id="rId7"/>
    <sheet name="ТК и ТЦ" sheetId="8" r:id="rId8"/>
    <sheet name="объекты ОП" sheetId="9" r:id="rId9"/>
    <sheet name="субъекты ОП" sheetId="10" r:id="rId10"/>
    <sheet name="Объекты БО" sheetId="11" r:id="rId11"/>
    <sheet name="субъекты БО" sheetId="12" r:id="rId12"/>
    <sheet name="Дислокация магазинов" sheetId="14" r:id="rId13"/>
  </sheets>
  <definedNames>
    <definedName name="_xlnm._FilterDatabase" localSheetId="12" hidden="1">'Дислокация магазинов'!$A$3:$J$4</definedName>
    <definedName name="_xlnm.Print_Area" localSheetId="12">'Дислокация магазинов'!$A$1:$M$25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1" l="1"/>
  <c r="P18" i="11" s="1"/>
  <c r="O17" i="11"/>
  <c r="O18" i="11" s="1"/>
  <c r="N17" i="11"/>
  <c r="N18" i="11" s="1"/>
  <c r="M17" i="11"/>
  <c r="M18" i="11" s="1"/>
  <c r="L17" i="11"/>
  <c r="L18" i="11" s="1"/>
  <c r="K17" i="11"/>
  <c r="K18" i="11" s="1"/>
  <c r="J17" i="11"/>
  <c r="J18" i="11" s="1"/>
  <c r="I17" i="11"/>
  <c r="I18" i="11" s="1"/>
  <c r="H17" i="11"/>
  <c r="H18" i="11" s="1"/>
  <c r="G17" i="11"/>
  <c r="G18" i="11" s="1"/>
  <c r="F17" i="11"/>
  <c r="F18" i="11" s="1"/>
  <c r="E17" i="11"/>
  <c r="E18" i="11" s="1"/>
  <c r="D17" i="11"/>
  <c r="D18" i="11" s="1"/>
  <c r="C17" i="11"/>
  <c r="C18" i="11" s="1"/>
  <c r="Q14" i="9"/>
  <c r="Q11" i="9" s="1"/>
  <c r="N14" i="9"/>
  <c r="Q19" i="9"/>
  <c r="Q17" i="9" s="1"/>
  <c r="N19" i="9"/>
  <c r="N17" i="9" s="1"/>
  <c r="H19" i="9"/>
  <c r="H17" i="9" s="1"/>
  <c r="B19" i="9"/>
  <c r="B17" i="9" s="1"/>
  <c r="B14" i="9"/>
  <c r="B11" i="9" s="1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S17" i="9"/>
  <c r="R17" i="9"/>
  <c r="P17" i="9"/>
  <c r="O17" i="9"/>
  <c r="M17" i="9"/>
  <c r="L17" i="9"/>
  <c r="K17" i="9"/>
  <c r="J17" i="9"/>
  <c r="I17" i="9"/>
  <c r="G17" i="9"/>
  <c r="F17" i="9"/>
  <c r="E17" i="9"/>
  <c r="D17" i="9"/>
  <c r="C17" i="9"/>
  <c r="S11" i="9"/>
  <c r="S9" i="9" s="1"/>
  <c r="R11" i="9"/>
  <c r="P11" i="9"/>
  <c r="O11" i="9"/>
  <c r="O9" i="9" s="1"/>
  <c r="N11" i="9"/>
  <c r="M11" i="9"/>
  <c r="L11" i="9"/>
  <c r="K11" i="9"/>
  <c r="J11" i="9"/>
  <c r="I11" i="9"/>
  <c r="H11" i="9"/>
  <c r="G11" i="9"/>
  <c r="G9" i="9" s="1"/>
  <c r="F11" i="9"/>
  <c r="F9" i="9" s="1"/>
  <c r="E11" i="9"/>
  <c r="D11" i="9"/>
  <c r="C11" i="9"/>
  <c r="R9" i="9"/>
  <c r="M9" i="9"/>
  <c r="K9" i="9"/>
  <c r="I9" i="9"/>
  <c r="C9" i="9"/>
  <c r="G20" i="4"/>
  <c r="D20" i="4"/>
  <c r="C20" i="4"/>
  <c r="G8" i="4"/>
  <c r="F8" i="4"/>
  <c r="F20" i="4" s="1"/>
  <c r="E8" i="4"/>
  <c r="E20" i="4" s="1"/>
  <c r="D8" i="4"/>
  <c r="C8" i="4"/>
  <c r="B8" i="4"/>
  <c r="B20" i="4" s="1"/>
  <c r="D47" i="2"/>
  <c r="F47" i="2"/>
  <c r="G38" i="2"/>
  <c r="F38" i="2"/>
  <c r="E38" i="2"/>
  <c r="D38" i="2"/>
  <c r="C38" i="2"/>
  <c r="B38" i="2"/>
  <c r="G34" i="2"/>
  <c r="F34" i="2"/>
  <c r="E34" i="2"/>
  <c r="D34" i="2"/>
  <c r="C34" i="2"/>
  <c r="B34" i="2"/>
  <c r="G24" i="2"/>
  <c r="F24" i="2"/>
  <c r="E24" i="2"/>
  <c r="D24" i="2"/>
  <c r="C24" i="2"/>
  <c r="B24" i="2"/>
  <c r="G18" i="2"/>
  <c r="F18" i="2"/>
  <c r="E18" i="2"/>
  <c r="D18" i="2"/>
  <c r="C18" i="2"/>
  <c r="B18" i="2"/>
  <c r="G8" i="2"/>
  <c r="F8" i="2"/>
  <c r="E8" i="2"/>
  <c r="E52" i="2" s="1"/>
  <c r="D8" i="2"/>
  <c r="C8" i="2"/>
  <c r="B8" i="2"/>
  <c r="P16" i="3"/>
  <c r="D16" i="3"/>
  <c r="I13" i="3"/>
  <c r="I14" i="3" s="1"/>
  <c r="I16" i="3" s="1"/>
  <c r="R14" i="3"/>
  <c r="R16" i="3" s="1"/>
  <c r="Q14" i="3"/>
  <c r="Q16" i="3" s="1"/>
  <c r="P14" i="3"/>
  <c r="O14" i="3"/>
  <c r="O16" i="3" s="1"/>
  <c r="N14" i="3"/>
  <c r="N16" i="3" s="1"/>
  <c r="M14" i="3"/>
  <c r="M16" i="3" s="1"/>
  <c r="L14" i="3"/>
  <c r="L16" i="3" s="1"/>
  <c r="K14" i="3"/>
  <c r="K16" i="3" s="1"/>
  <c r="J14" i="3"/>
  <c r="J16" i="3" s="1"/>
  <c r="H14" i="3"/>
  <c r="H16" i="3" s="1"/>
  <c r="G14" i="3"/>
  <c r="G16" i="3" s="1"/>
  <c r="F14" i="3"/>
  <c r="F16" i="3" s="1"/>
  <c r="E14" i="3"/>
  <c r="E16" i="3" s="1"/>
  <c r="D14" i="3"/>
  <c r="C14" i="3"/>
  <c r="C16" i="3" s="1"/>
  <c r="B14" i="3"/>
  <c r="B16" i="3" s="1"/>
  <c r="J9" i="9" l="1"/>
  <c r="E9" i="9"/>
  <c r="B52" i="2"/>
  <c r="G52" i="2"/>
  <c r="C52" i="2"/>
  <c r="N9" i="9"/>
  <c r="Q9" i="9"/>
  <c r="D9" i="9"/>
  <c r="H9" i="9"/>
  <c r="L9" i="9"/>
  <c r="P9" i="9"/>
  <c r="B9" i="9"/>
  <c r="F52" i="2"/>
  <c r="D52" i="2"/>
</calcChain>
</file>

<file path=xl/sharedStrings.xml><?xml version="1.0" encoding="utf-8"?>
<sst xmlns="http://schemas.openxmlformats.org/spreadsheetml/2006/main" count="696" uniqueCount="400">
  <si>
    <t>таблица № 1</t>
  </si>
  <si>
    <t>МО 1-го уровня (наименование)</t>
  </si>
  <si>
    <t>Всего объектов</t>
  </si>
  <si>
    <t>в т.ч. по форме собственности</t>
  </si>
  <si>
    <t>кол-во магазинов, в т.ч.</t>
  </si>
  <si>
    <t>мелкая розница</t>
  </si>
  <si>
    <t>госуд.</t>
  </si>
  <si>
    <t>муницип.</t>
  </si>
  <si>
    <t>коопер.</t>
  </si>
  <si>
    <t>прочие</t>
  </si>
  <si>
    <t xml:space="preserve">всего </t>
  </si>
  <si>
    <t xml:space="preserve">прод.   </t>
  </si>
  <si>
    <t>непрод.</t>
  </si>
  <si>
    <t>смешан.</t>
  </si>
  <si>
    <t xml:space="preserve">сетевые </t>
  </si>
  <si>
    <t xml:space="preserve">всего   </t>
  </si>
  <si>
    <t>в т.ч. а/маг.</t>
  </si>
  <si>
    <t>к-во населен.пунктов, обслуж.а/маг.</t>
  </si>
  <si>
    <t>общая</t>
  </si>
  <si>
    <t xml:space="preserve"> в т.ч. торгов.</t>
  </si>
  <si>
    <t>всего</t>
  </si>
  <si>
    <t>в т.ч. почта</t>
  </si>
  <si>
    <t>в т.ч. аптеки</t>
  </si>
  <si>
    <t>Городские поселения</t>
  </si>
  <si>
    <t>…..</t>
  </si>
  <si>
    <t>Итого</t>
  </si>
  <si>
    <t>Сельские поселения</t>
  </si>
  <si>
    <t>Всего</t>
  </si>
  <si>
    <t>в том числе</t>
  </si>
  <si>
    <t>Площадь объектов , кв.м</t>
  </si>
  <si>
    <t>Таблица № 2</t>
  </si>
  <si>
    <t>По формам собственности</t>
  </si>
  <si>
    <t>ИП</t>
  </si>
  <si>
    <t>юр.лица</t>
  </si>
  <si>
    <t>Сведения</t>
  </si>
  <si>
    <t>Кол-во хоз. субъектов (ед.)</t>
  </si>
  <si>
    <t>Средняя численность работников хоз. субъектов (тыс. чел.)</t>
  </si>
  <si>
    <t>Кол-во торговых объектов</t>
  </si>
  <si>
    <t>Площадь (м2)</t>
  </si>
  <si>
    <t>торгового объекта</t>
  </si>
  <si>
    <t>на праве собств-ти</t>
  </si>
  <si>
    <t>иное законное основание в т.ч. аренда</t>
  </si>
  <si>
    <t>ВСЕГО</t>
  </si>
  <si>
    <t>Таблица 3</t>
  </si>
  <si>
    <t>Вид торгового объекта</t>
  </si>
  <si>
    <t>Кол-во торг. объектов (ед.)</t>
  </si>
  <si>
    <t>Средняя числ-ть работников торг. объектов (тыс.чел.)</t>
  </si>
  <si>
    <t>Общая</t>
  </si>
  <si>
    <t>Универсальный магазин в т.ч.</t>
  </si>
  <si>
    <t>гипермаркет</t>
  </si>
  <si>
    <t>универмаг</t>
  </si>
  <si>
    <t>универмаг "Детский мир"</t>
  </si>
  <si>
    <t>магазин-склад</t>
  </si>
  <si>
    <t>супермаркет</t>
  </si>
  <si>
    <t>универсам</t>
  </si>
  <si>
    <t>гастроном</t>
  </si>
  <si>
    <t>товары повседневного спроса</t>
  </si>
  <si>
    <t>другое</t>
  </si>
  <si>
    <t>Специализированный продовольственный магазин в т.ч.</t>
  </si>
  <si>
    <t>"Рыба"</t>
  </si>
  <si>
    <t>"Мясо"</t>
  </si>
  <si>
    <t>"Колбасы"</t>
  </si>
  <si>
    <t>"Алкогольные напитки и минеральные воды"</t>
  </si>
  <si>
    <t>Специализированный непродовольственный магазин в т.ч.</t>
  </si>
  <si>
    <t>"Мебель"</t>
  </si>
  <si>
    <t>"Хозтовары"</t>
  </si>
  <si>
    <t>"Электротовары"</t>
  </si>
  <si>
    <t>"Одежда"</t>
  </si>
  <si>
    <t>"Обувь"</t>
  </si>
  <si>
    <t>"Ткани"</t>
  </si>
  <si>
    <t>"Книги"</t>
  </si>
  <si>
    <t>"Аптеки и аптечные магазины"</t>
  </si>
  <si>
    <t>Неспециализированный продовольственный магазин в т.ч.</t>
  </si>
  <si>
    <t>продукты</t>
  </si>
  <si>
    <t>минимаркет</t>
  </si>
  <si>
    <t>Неспециализированный непродовольственный магазин в т.ч.</t>
  </si>
  <si>
    <t>Дом торговли</t>
  </si>
  <si>
    <t>Все для дома</t>
  </si>
  <si>
    <t>Товары для детей</t>
  </si>
  <si>
    <t>Товары для женщин</t>
  </si>
  <si>
    <t>Промтовары</t>
  </si>
  <si>
    <t>Комиссионный магазин</t>
  </si>
  <si>
    <t>Другое</t>
  </si>
  <si>
    <t>Неспециализированные магазины со смешанным ассортиментом</t>
  </si>
  <si>
    <t>Иные объекты в т.ч.</t>
  </si>
  <si>
    <t>Павильон</t>
  </si>
  <si>
    <t>Палатка (киоск)</t>
  </si>
  <si>
    <t>Автозаправочная станция</t>
  </si>
  <si>
    <t>Аптечные киоски и пункты</t>
  </si>
  <si>
    <t>на праве собственности</t>
  </si>
  <si>
    <t>Торговая марка (бренд)</t>
  </si>
  <si>
    <t>Количество торговых объектов (ед.)</t>
  </si>
  <si>
    <t>Средняя численность работников торговых объектов (тыс. чел.)</t>
  </si>
  <si>
    <t>Таблица 4</t>
  </si>
  <si>
    <t>Продовольственные магазины, всего</t>
  </si>
  <si>
    <t>Непродовольственые магазины, всего</t>
  </si>
  <si>
    <t>Специализированные магазины, всего</t>
  </si>
  <si>
    <t>Тип хоз. субъектов по количеству занятых</t>
  </si>
  <si>
    <t>Средняя численность работников хоз. субъектов (тыс. чел.)</t>
  </si>
  <si>
    <t>Количество объектов (ед.)</t>
  </si>
  <si>
    <t>Складское помещение</t>
  </si>
  <si>
    <t>Резервуар, цистерна и другие емкости для хранения нефтепродук-в, объем, м3</t>
  </si>
  <si>
    <t>Холодильники, объём единоврем. хранения товаров</t>
  </si>
  <si>
    <t>Площадь, м2</t>
  </si>
  <si>
    <t>Объем м3</t>
  </si>
  <si>
    <t>т</t>
  </si>
  <si>
    <t>на праве аренды</t>
  </si>
  <si>
    <t>до 15 человек</t>
  </si>
  <si>
    <t>от 16 до 100 человек</t>
  </si>
  <si>
    <t>от 101 до 250 человек</t>
  </si>
  <si>
    <t>от 251 и выше</t>
  </si>
  <si>
    <t>Таблица 5</t>
  </si>
  <si>
    <t>№ п/п</t>
  </si>
  <si>
    <t>наименование муниципального образования 1 уровня</t>
  </si>
  <si>
    <t>количество торговых мест</t>
  </si>
  <si>
    <t>организатор ярмарки (наименование, контакты)</t>
  </si>
  <si>
    <t>площадь, кв.м</t>
  </si>
  <si>
    <t>ИТОГО</t>
  </si>
  <si>
    <t>Таблица 7</t>
  </si>
  <si>
    <t>Фактический адрес</t>
  </si>
  <si>
    <t>Наименование ТК/ТЦ</t>
  </si>
  <si>
    <t>Площадь, кв.м</t>
  </si>
  <si>
    <t>Наименование управляющей компании, контакты</t>
  </si>
  <si>
    <t>итого</t>
  </si>
  <si>
    <t>Таблица 8</t>
  </si>
  <si>
    <t>Тип и класс предприятия</t>
  </si>
  <si>
    <t>Форма собственности</t>
  </si>
  <si>
    <t>Кол-во посадочных мест</t>
  </si>
  <si>
    <t>Площадь зала обслуживания, кв.м</t>
  </si>
  <si>
    <t xml:space="preserve"> предприятий</t>
  </si>
  <si>
    <t>В том числе</t>
  </si>
  <si>
    <t>Государствен.</t>
  </si>
  <si>
    <t>Муниципальная</t>
  </si>
  <si>
    <t>Кооперативная</t>
  </si>
  <si>
    <t>Г.П.</t>
  </si>
  <si>
    <t>С.П.</t>
  </si>
  <si>
    <t>Всего предприятий</t>
  </si>
  <si>
    <t>в том числе:</t>
  </si>
  <si>
    <t>1.Общедоступная сеть, всего</t>
  </si>
  <si>
    <t>- рестораны</t>
  </si>
  <si>
    <t>- бары</t>
  </si>
  <si>
    <t>- столовые</t>
  </si>
  <si>
    <t>2. при учебных заведениях, всего</t>
  </si>
  <si>
    <t>- кафе</t>
  </si>
  <si>
    <t>- столовая</t>
  </si>
  <si>
    <t>- буфет</t>
  </si>
  <si>
    <t>3. при предпр-х, организ-х, учрежд-х,  всего</t>
  </si>
  <si>
    <t>Примечание: обозначение   Г.П.- городские поселения; С.П. – сельские поселения.</t>
  </si>
  <si>
    <t>Таблица  № 9</t>
  </si>
  <si>
    <t>Муниципальный район, городской округ</t>
  </si>
  <si>
    <t>количество субъектов, в том числе</t>
  </si>
  <si>
    <t>по формам собственности</t>
  </si>
  <si>
    <t>Численность работающих, включая индивидуального предпринимателя, чел.</t>
  </si>
  <si>
    <t>юридических лиц</t>
  </si>
  <si>
    <t>Индивидуальных предпринимателей</t>
  </si>
  <si>
    <t>государственн.</t>
  </si>
  <si>
    <t>кооператив.</t>
  </si>
  <si>
    <t>Таблица  № 10</t>
  </si>
  <si>
    <t>Наименование муниципального образования         I уровня</t>
  </si>
  <si>
    <t>по видам бытовых услуг</t>
  </si>
  <si>
    <t>бани и душевые, ед. /помывочных мест</t>
  </si>
  <si>
    <t xml:space="preserve">химчистки, ед./ кг белья, вещей в смену </t>
  </si>
  <si>
    <t>прачечные, ед./кг белья в смену</t>
  </si>
  <si>
    <t>парикмахерские, ед./рабочих мест</t>
  </si>
  <si>
    <t>ремонт и пошив швейных и меховых изделий, ед./рабочих мест</t>
  </si>
  <si>
    <t>ремонт и пошив обуви, ед./ рабочих мест</t>
  </si>
  <si>
    <t>ремонт бытовой радиоэлектроники, ед./рабочих мест</t>
  </si>
  <si>
    <t>ремонт бытовых машин и приборов, ед./рабочих мест</t>
  </si>
  <si>
    <t>ремонт транспортных средств, ед./рабочих мест</t>
  </si>
  <si>
    <t>ремонт и строительство жилья, ед./рабочих мест</t>
  </si>
  <si>
    <t>прокат, ед./рабочих мест</t>
  </si>
  <si>
    <t>ритуальные услуги, ед./рабочих мест</t>
  </si>
  <si>
    <t>Прочие услуги, ед./        рабочих мест</t>
  </si>
  <si>
    <t>комплексные приемные пункты, ед./рабочих мест</t>
  </si>
  <si>
    <t>..</t>
  </si>
  <si>
    <t>…</t>
  </si>
  <si>
    <t>Примечание: графы 3-16 заполняются дробью : в числителе указывается число объектов данного вида услуги, в знаменателе -- мощность</t>
  </si>
  <si>
    <t>кооперативная</t>
  </si>
  <si>
    <t>Таблица № 11</t>
  </si>
  <si>
    <t>Таблица №12</t>
  </si>
  <si>
    <t>Например,  магазины "Пятерочка",  "Великолукские колбасы", "Связной", "Первая помощь" и т.д</t>
  </si>
  <si>
    <t>Наличие ТК/ТЦ всего, ед</t>
  </si>
  <si>
    <t>кол-во объектов торговли</t>
  </si>
  <si>
    <t>числ-ть работников торговых объектов</t>
  </si>
  <si>
    <t>в т.ч. торговая</t>
  </si>
  <si>
    <t xml:space="preserve">наличие земельного участка предназначенного для проведения ярмарок, включенного в схему размещения нестационарной торговой сети </t>
  </si>
  <si>
    <t>Адрес земельного участка, используемого для проведения ярмарок</t>
  </si>
  <si>
    <t>Наличие земельного участка, находящегося в частной собственности, используемого для проведения ярмарок</t>
  </si>
  <si>
    <t>№  п/п</t>
  </si>
  <si>
    <t>Общее количество населенных пунктов</t>
  </si>
  <si>
    <r>
      <t xml:space="preserve">Кол-во населенных пунктов, которые  обслуживаются </t>
    </r>
    <r>
      <rPr>
        <b/>
        <sz val="10"/>
        <color indexed="8"/>
        <rFont val="Times New Roman"/>
        <family val="1"/>
        <charset val="204"/>
      </rPr>
      <t>только автолавками</t>
    </r>
    <r>
      <rPr>
        <sz val="10"/>
        <color indexed="8"/>
        <rFont val="Times New Roman"/>
        <family val="1"/>
        <charset val="204"/>
      </rPr>
      <t xml:space="preserve"> </t>
    </r>
  </si>
  <si>
    <t>Кол-во населенных пунктов, на территории которых не функционирует ни один  торговый объект</t>
  </si>
  <si>
    <t>ед.</t>
  </si>
  <si>
    <t>ко-во, ед</t>
  </si>
  <si>
    <t>числ. населения,чел.</t>
  </si>
  <si>
    <r>
      <t xml:space="preserve">Населенные пункты, в которых имеются  </t>
    </r>
    <r>
      <rPr>
        <b/>
        <sz val="10"/>
        <color indexed="8"/>
        <rFont val="Times New Roman"/>
        <family val="1"/>
        <charset val="204"/>
      </rPr>
      <t>торговые объекты</t>
    </r>
    <r>
      <rPr>
        <sz val="10"/>
        <color indexed="8"/>
        <rFont val="Times New Roman"/>
        <family val="1"/>
        <charset val="204"/>
      </rPr>
      <t xml:space="preserve"> </t>
    </r>
  </si>
  <si>
    <t>Кол-во автолавок обслуживающих МО 1 уровня</t>
  </si>
  <si>
    <t>Наименование организации, которой принадлежит автолавка</t>
  </si>
  <si>
    <t>числ. населения, чел.</t>
  </si>
  <si>
    <t>регулярные</t>
  </si>
  <si>
    <t>разовые</t>
  </si>
  <si>
    <t xml:space="preserve">количество торговых мест </t>
  </si>
  <si>
    <t>Проведенные ярмарки</t>
  </si>
  <si>
    <t>специализированные</t>
  </si>
  <si>
    <t>универсальные</t>
  </si>
  <si>
    <t>в т.ч. бесплатных (для садоводов и огородников)</t>
  </si>
  <si>
    <t xml:space="preserve">    Таблица 6 (Приложение № 3 к Постановлению № 120 от 29.05.2007г.)  </t>
  </si>
  <si>
    <t>№ пп</t>
  </si>
  <si>
    <t>ИНН хоз. субъекта</t>
  </si>
  <si>
    <t>Кол-во раб. мест</t>
  </si>
  <si>
    <t>Наименование объекта торговли</t>
  </si>
  <si>
    <t>Площадь общая</t>
  </si>
  <si>
    <t>Площадь торговая</t>
  </si>
  <si>
    <t>Наименование хоз. субъекта</t>
  </si>
  <si>
    <t>АРЕНДА/СОБСТВ</t>
  </si>
  <si>
    <t>Контактное Лицо</t>
  </si>
  <si>
    <t>телефон</t>
  </si>
  <si>
    <t>электронная почта</t>
  </si>
  <si>
    <t>Ассортимент</t>
  </si>
  <si>
    <t>Приложение 13</t>
  </si>
  <si>
    <t>Исполнитель Вилонова Н.В.</t>
  </si>
  <si>
    <t>Телефон 8 813 63 35-146</t>
  </si>
  <si>
    <r>
      <t xml:space="preserve">о торговых объектах хозяйствующих субъектов, осуществляющих торговую деятельность </t>
    </r>
    <r>
      <rPr>
        <b/>
        <sz val="12"/>
        <color theme="1"/>
        <rFont val="Times New Roman"/>
        <family val="1"/>
        <charset val="204"/>
      </rPr>
      <t>(по видам торговых объектов)</t>
    </r>
    <r>
      <rPr>
        <sz val="12"/>
        <color theme="1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01.01.2021г.</t>
    </r>
  </si>
  <si>
    <t>Информация об объектах, имеющих торговые марки (бренды),  расположенных на территории МО Иссадское сельское поселение Волховского муниципального района Ленинградской области по состоянию на 01.01.2021г.</t>
  </si>
  <si>
    <t>"Пятерочка"</t>
  </si>
  <si>
    <r>
      <t>о хозяйствующих субъектах,</t>
    </r>
    <r>
      <rPr>
        <b/>
        <sz val="12"/>
        <color theme="1"/>
        <rFont val="Times New Roman"/>
        <family val="1"/>
        <charset val="204"/>
      </rPr>
      <t xml:space="preserve"> осуществляющих поставки товаров</t>
    </r>
    <r>
      <rPr>
        <sz val="12"/>
        <color theme="1"/>
        <rFont val="Times New Roman"/>
        <family val="1"/>
        <charset val="204"/>
      </rPr>
      <t xml:space="preserve"> (за исключением производителей товаров), и принадлежащих им объектах на территории МО Иссадское сельское поселение Волховского муниципального района Ленинградской области по состоянию на 01.01.2021г.</t>
    </r>
  </si>
  <si>
    <t>-</t>
  </si>
  <si>
    <r>
      <t>о</t>
    </r>
    <r>
      <rPr>
        <b/>
        <sz val="12"/>
        <color theme="1"/>
        <rFont val="Times New Roman"/>
        <family val="1"/>
        <charset val="204"/>
      </rPr>
      <t xml:space="preserve"> ярмарках</t>
    </r>
    <r>
      <rPr>
        <sz val="12"/>
        <color theme="1"/>
        <rFont val="Times New Roman"/>
        <family val="1"/>
        <charset val="204"/>
      </rPr>
      <t>, проведенных на территории муниципального образования МО Иссадское сельское поселение Волховского муниципального района Ленинградской области в 2020 году</t>
    </r>
  </si>
  <si>
    <t>об автолавках обслуживающих население на территории муниципального образования МО Иссадское сельское поселение Волховского муниципального района Ленинградской области по состоянию на 01.01.2021г.</t>
  </si>
  <si>
    <t>Иссадское СП</t>
  </si>
  <si>
    <t>ООО "Торговый Дом "Волховхлеб"</t>
  </si>
  <si>
    <t>- закусочные</t>
  </si>
  <si>
    <t>о наличии торговых комплексов и торговых центров, расположенных на территории муниципального образования МО Иссадское сельское поселение Волховского муниципального района Ленинградской области по состоянию на 01.01.2021 г.</t>
  </si>
  <si>
    <r>
      <t xml:space="preserve">ИНФОРМАЦИЯ  об </t>
    </r>
    <r>
      <rPr>
        <b/>
        <sz val="12"/>
        <rFont val="Times New Roman"/>
        <family val="1"/>
        <charset val="204"/>
      </rPr>
      <t>объектах,</t>
    </r>
    <r>
      <rPr>
        <sz val="12"/>
        <rFont val="Times New Roman"/>
        <family val="1"/>
        <charset val="204"/>
      </rPr>
      <t xml:space="preserve">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муниципального района, городского округа Ленинградской области (свод)  по состоянию на 01.01.2021г.</t>
    </r>
  </si>
  <si>
    <r>
      <t>ИНФОРМАЦИЯ о</t>
    </r>
    <r>
      <rPr>
        <b/>
        <sz val="12"/>
        <rFont val="Times New Roman"/>
        <family val="1"/>
        <charset val="204"/>
      </rPr>
      <t xml:space="preserve"> субъектах</t>
    </r>
    <r>
      <rPr>
        <sz val="12"/>
        <rFont val="Times New Roman"/>
        <family val="1"/>
        <charset val="204"/>
      </rPr>
      <t xml:space="preserve">, осуществляющих деятельность в сфере </t>
    </r>
    <r>
      <rPr>
        <b/>
        <sz val="12"/>
        <rFont val="Times New Roman"/>
        <family val="1"/>
        <charset val="204"/>
      </rPr>
      <t xml:space="preserve">общественного питания </t>
    </r>
    <r>
      <rPr>
        <sz val="12"/>
        <rFont val="Times New Roman"/>
        <family val="1"/>
        <charset val="204"/>
      </rPr>
      <t>на территории МО Иссадское сельское поселение Волховского муниципального района Ленинградской области муниципального района, городского округа Ленинградской области (свод) по состоянию на 01.01.2021г.</t>
    </r>
  </si>
  <si>
    <r>
      <t xml:space="preserve">ИНФОРМАЦИЯ об </t>
    </r>
    <r>
      <rPr>
        <b/>
        <sz val="12"/>
        <rFont val="Times New Roman"/>
        <family val="1"/>
        <charset val="204"/>
      </rPr>
      <t>объектах бытового обслуживания</t>
    </r>
    <r>
      <rPr>
        <sz val="12"/>
        <rFont val="Times New Roman"/>
        <family val="1"/>
        <charset val="204"/>
      </rPr>
      <t>, расположенных на территории МО Иссадское сельское поселение Волховского муниципального района Ленинградской области (свод) по состоянию на 01.01.2021г.</t>
    </r>
  </si>
  <si>
    <t>1/30</t>
  </si>
  <si>
    <t>1/1</t>
  </si>
  <si>
    <t>4/5</t>
  </si>
  <si>
    <t>5/8</t>
  </si>
  <si>
    <r>
      <t xml:space="preserve">ИНФОРМАЦИЯ о </t>
    </r>
    <r>
      <rPr>
        <b/>
        <sz val="12"/>
        <rFont val="Times New Roman"/>
        <family val="1"/>
        <charset val="204"/>
      </rPr>
      <t>субъектах бытового обслуживания</t>
    </r>
    <r>
      <rPr>
        <sz val="12"/>
        <rFont val="Times New Roman"/>
        <family val="1"/>
        <charset val="204"/>
      </rPr>
      <t>, осуществляющих деятельность на территории МО Иссадское сельское поселение Волховского муниципального района Ленинградской области (свод) по состоянию на 01.01.2021г.</t>
    </r>
  </si>
  <si>
    <r>
      <t xml:space="preserve">В целях разработки дислокации </t>
    </r>
    <r>
      <rPr>
        <b/>
        <u/>
        <sz val="11"/>
        <rFont val="Times New Roman"/>
        <family val="1"/>
        <charset val="204"/>
      </rPr>
      <t>субъектом бытового обслуживания</t>
    </r>
    <r>
      <rPr>
        <u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считать юридическое лицо или индивидуального предпринимателя, занимающегося бытовым обслуживанием населения и зарегистрированным в установленном порядке; </t>
    </r>
    <r>
      <rPr>
        <b/>
        <u/>
        <sz val="11"/>
        <rFont val="Times New Roman"/>
        <family val="1"/>
        <charset val="204"/>
      </rPr>
      <t>объектами бытового обслуживания</t>
    </r>
    <r>
      <rPr>
        <u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количество бань, прачечных и т.д., принадлежащих субъектам.</t>
    </r>
  </si>
  <si>
    <r>
      <t xml:space="preserve">ИНФОРМАЦИЯ о хозяйствующих </t>
    </r>
    <r>
      <rPr>
        <b/>
        <sz val="10"/>
        <rFont val="Times New Roman"/>
        <family val="1"/>
        <charset val="204"/>
      </rPr>
      <t>субъектах и принадлежащих им торговых объектах,</t>
    </r>
    <r>
      <rPr>
        <sz val="10"/>
        <rFont val="Times New Roman"/>
        <family val="1"/>
        <charset val="204"/>
      </rPr>
      <t xml:space="preserve"> осуществляющих деятельность в сфере </t>
    </r>
    <r>
      <rPr>
        <b/>
        <sz val="10"/>
        <rFont val="Times New Roman"/>
        <family val="1"/>
        <charset val="204"/>
      </rPr>
      <t>розничной торговли,</t>
    </r>
    <r>
      <rPr>
        <sz val="10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01.01.2021 года </t>
    </r>
  </si>
  <si>
    <r>
      <t xml:space="preserve">СВЕДЕНИЯ об </t>
    </r>
    <r>
      <rPr>
        <b/>
        <sz val="10"/>
        <rFont val="Times New Roman"/>
        <family val="1"/>
        <charset val="204"/>
      </rPr>
      <t>объектах</t>
    </r>
    <r>
      <rPr>
        <sz val="10"/>
        <rFont val="Times New Roman"/>
        <family val="1"/>
        <charset val="204"/>
      </rPr>
      <t xml:space="preserve">, осуществляющих деятельность в сфере </t>
    </r>
    <r>
      <rPr>
        <b/>
        <sz val="10"/>
        <rFont val="Times New Roman"/>
        <family val="1"/>
        <charset val="204"/>
      </rPr>
      <t>розничной торговли,</t>
    </r>
    <r>
      <rPr>
        <sz val="10"/>
        <rFont val="Times New Roman"/>
        <family val="1"/>
        <charset val="204"/>
      </rPr>
      <t xml:space="preserve"> на территории МО Иссадское сельское поселение Волховского муниципального района Ленинградской области по состоянию на 01.01.2021 года</t>
    </r>
  </si>
  <si>
    <t>Дислокация торговых объектов по состоянию на 01.01.2021год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</si>
  <si>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</si>
  <si>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</si>
  <si>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</si>
  <si>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</si>
  <si>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</si>
  <si>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</si>
  <si>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</si>
  <si>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</si>
  <si>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</si>
  <si>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</si>
  <si>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</si>
  <si>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</si>
  <si>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</si>
  <si>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</si>
  <si>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</si>
  <si>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</si>
  <si>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</si>
  <si>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</si>
  <si>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</si>
  <si>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</si>
  <si>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Адрес объекта торговли</t>
  </si>
  <si>
    <t>Ленинградская обл., Волховский р-н, п. Юшково, а/д М18 'Кола', 120 км</t>
  </si>
  <si>
    <t>Ленинградская обл., Волховский р-он, д. Юшково, м-н Мостопоезд, д.11</t>
  </si>
  <si>
    <t>Ленинградская обл., Волховский р-он, д. Иссад, м-н Центральный, д.8</t>
  </si>
  <si>
    <t>Ленинградская обл., Волховский р-он, снт "Брусничка"</t>
  </si>
  <si>
    <t>Ленинградская обл., Волховский р-он, д. Юшково, ул.Новоладожская, д.1а</t>
  </si>
  <si>
    <t>Ленинградская обл., Волховский р-он, д. Иссад, ул. Лесная, д.1а</t>
  </si>
  <si>
    <t>Ленинградская обл., Волховский р-он, д. Юшково, ул. Новоладожская, д. 44</t>
  </si>
  <si>
    <t>Ленинградская обл., Волховский р-он, д.  Весь</t>
  </si>
  <si>
    <t>Ленинградская обл., Волховский р-он, д. Юшково, м-н Мостопоезд, д.1</t>
  </si>
  <si>
    <t>Ленинградская обл., Волховский р-он, д. Юшково</t>
  </si>
  <si>
    <t>Ленинградская обл., Волховский р-он, д. Немятово</t>
  </si>
  <si>
    <t>Ленинградская обл., Волховский р-он, д. Иссад,
ул. Старосельская, д.71а</t>
  </si>
  <si>
    <t>Ленинградская обл., Волховский р-он, д. Юшково, м-н Мостопоезд</t>
  </si>
  <si>
    <t>Ленинградская обл., Волховский р-он, д. Иссад ,м-н Центральный, д.5</t>
  </si>
  <si>
    <t>Ленинградская обл., Волховский р-он, д. Иссад, ул. Лесная, д.1</t>
  </si>
  <si>
    <t>Ленинградская обл., Волховский р-н, д. Иссад, м-н Центральный, д.5</t>
  </si>
  <si>
    <t>АЗС ИП Свинцицкий С.Л.</t>
  </si>
  <si>
    <t>АЗС «РН-Трейд»</t>
  </si>
  <si>
    <t>АЗС «Киришиавтосервис»</t>
  </si>
  <si>
    <t>«Ивушка» ИП Лучин Н.Н.</t>
  </si>
  <si>
    <t>ООО «Рассвет»</t>
  </si>
  <si>
    <t>ИП Важник С.В. «Стройарсенал»</t>
  </si>
  <si>
    <t>ИП Важник С.В. «СтройОлимп»</t>
  </si>
  <si>
    <t>ИП Папилов О.Б.</t>
  </si>
  <si>
    <t>ИП Демидова М.В. «Синее море»</t>
  </si>
  <si>
    <t>ООО «Агроторг» Пятерочка №3849</t>
  </si>
  <si>
    <t>ИП Мартынов И.В. «Рыба»</t>
  </si>
  <si>
    <t>ИП Абрамов А.Г. «Рыба»</t>
  </si>
  <si>
    <t>ИП Захарова В.В. «Мясо»</t>
  </si>
  <si>
    <t>ИП Занько Г.А. «Аптека»</t>
  </si>
  <si>
    <t>КФХ Грибко А.В.</t>
  </si>
  <si>
    <t>ИП Кучебо А.И.</t>
  </si>
  <si>
    <t>ФГУП «Почта России»</t>
  </si>
  <si>
    <t>ИП Якушев В.Г.
«Рыба»</t>
  </si>
  <si>
    <t>ИП Дунаева О.С. «Россияночка»</t>
  </si>
  <si>
    <t>ИП Свинцицкий С.Л.</t>
  </si>
  <si>
    <t>ООО «РН-Трейд»</t>
  </si>
  <si>
    <t>ООО «Киришиавтосервис»</t>
  </si>
  <si>
    <t>ИП Лучин Н.Н.</t>
  </si>
  <si>
    <t>ИП Важник С.В.</t>
  </si>
  <si>
    <t>ИП Демидова М.В.</t>
  </si>
  <si>
    <t>ООО «Агроторг»</t>
  </si>
  <si>
    <t>ИП Абрамов А.Г.</t>
  </si>
  <si>
    <t>ИП Захарова В.В.</t>
  </si>
  <si>
    <t>ИП Занько Г.А.</t>
  </si>
  <si>
    <t>ИП Мартынов И.В.</t>
  </si>
  <si>
    <t>ИП Якушев В.Г.</t>
  </si>
  <si>
    <t>ИП Дунаева О.С.</t>
  </si>
  <si>
    <t>471804350845</t>
  </si>
  <si>
    <t>7804303914</t>
  </si>
  <si>
    <t>7840016802</t>
  </si>
  <si>
    <t>471803128478</t>
  </si>
  <si>
    <t>4718012708</t>
  </si>
  <si>
    <t>Галашов Дмитрий Сергеевич</t>
  </si>
  <si>
    <t>471801459562</t>
  </si>
  <si>
    <t>470200040408</t>
  </si>
  <si>
    <t>471800004851</t>
  </si>
  <si>
    <t xml:space="preserve">7825706086 </t>
  </si>
  <si>
    <t>471803733500</t>
  </si>
  <si>
    <t>471804185302</t>
  </si>
  <si>
    <t>471800871653</t>
  </si>
  <si>
    <t>470202965705</t>
  </si>
  <si>
    <t>471803871901</t>
  </si>
  <si>
    <t>471803765903</t>
  </si>
  <si>
    <t>7724261610</t>
  </si>
  <si>
    <t>471802114088</t>
  </si>
  <si>
    <t>471803770332</t>
  </si>
  <si>
    <t>30</t>
  </si>
  <si>
    <t>26</t>
  </si>
  <si>
    <t>смешанный</t>
  </si>
  <si>
    <t>частная/аренда</t>
  </si>
  <si>
    <t>Свинцицкий Станислав Леонидович</t>
  </si>
  <si>
    <t>180</t>
  </si>
  <si>
    <t>54</t>
  </si>
  <si>
    <t>2</t>
  </si>
  <si>
    <t>89111370747</t>
  </si>
  <si>
    <t>управляющий Надежда Анатлольевна</t>
  </si>
  <si>
    <t>83,54</t>
  </si>
  <si>
    <t>64,25</t>
  </si>
  <si>
    <t>частная</t>
  </si>
  <si>
    <t>Елена Николаевна</t>
  </si>
  <si>
    <t>89219229059</t>
  </si>
  <si>
    <t>77,3</t>
  </si>
  <si>
    <t>70,9</t>
  </si>
  <si>
    <t>муниципальная/аренда</t>
  </si>
  <si>
    <t>кооперативная/аренда</t>
  </si>
  <si>
    <t>Продовольственный</t>
  </si>
  <si>
    <t>Непродовольственный</t>
  </si>
  <si>
    <t>Смешанный ассортимент</t>
  </si>
  <si>
    <t>124</t>
  </si>
  <si>
    <t>50</t>
  </si>
  <si>
    <t>70</t>
  </si>
  <si>
    <t>80</t>
  </si>
  <si>
    <t>230</t>
  </si>
  <si>
    <t>55</t>
  </si>
  <si>
    <t>35224</t>
  </si>
  <si>
    <t>30273</t>
  </si>
  <si>
    <t>zevs-ladoga@mail.ru</t>
  </si>
  <si>
    <t>89312075659</t>
  </si>
  <si>
    <t>89216506759</t>
  </si>
  <si>
    <t>150</t>
  </si>
  <si>
    <t>105</t>
  </si>
  <si>
    <t>53</t>
  </si>
  <si>
    <t>Демидова Марина Викторовна</t>
  </si>
  <si>
    <t>89119381419</t>
  </si>
  <si>
    <t>sineyemore@rambler.ru</t>
  </si>
  <si>
    <t>283</t>
  </si>
  <si>
    <t>256</t>
  </si>
  <si>
    <t>директор Анастасия Петровна</t>
  </si>
  <si>
    <t>89523599691</t>
  </si>
  <si>
    <t>35</t>
  </si>
  <si>
    <t>19,5</t>
  </si>
  <si>
    <t>forever_911_00@mail.ru</t>
  </si>
  <si>
    <t>Абрамов Александр Геннадьевич</t>
  </si>
  <si>
    <t>89052333562</t>
  </si>
  <si>
    <t>yakushevv@bk.ru</t>
  </si>
  <si>
    <t>Якушев Владислав Геннадьевич</t>
  </si>
  <si>
    <t>89681835450</t>
  </si>
  <si>
    <t>Папилов Олег Борисович</t>
  </si>
  <si>
    <t>Мартынов Илья Владимирович</t>
  </si>
  <si>
    <t>89627027473</t>
  </si>
  <si>
    <t>33</t>
  </si>
  <si>
    <t>aptissad@mail.ru</t>
  </si>
  <si>
    <t>Занько Галина Алексеевна</t>
  </si>
  <si>
    <t>Наталья</t>
  </si>
  <si>
    <t>natali.gribko@yandex.ru</t>
  </si>
  <si>
    <t>Кучебо Андрей Иванович</t>
  </si>
  <si>
    <t>cast4iron@gmail.com</t>
  </si>
  <si>
    <t>43,1</t>
  </si>
  <si>
    <t>27,1</t>
  </si>
  <si>
    <t>12,25</t>
  </si>
  <si>
    <t>24,6</t>
  </si>
  <si>
    <t>Дунаева Ольга Сергеевна</t>
  </si>
  <si>
    <t>olga260299@gmail.com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</si>
</sst>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0" borderId="0"/>
    <xf numFmtId="0" fontId="22" fillId="0" borderId="0"/>
    <xf numFmtId="0" fontId="20" fillId="0" borderId="0"/>
    <xf numFmtId="0" fontId="1" fillId="0" borderId="0"/>
    <xf numFmtId="0" fontId="27" fillId="0" borderId="0" applyNumberFormat="0" applyFill="0" applyBorder="0" applyAlignment="0" applyProtection="0"/>
  </cellStyleXfs>
  <cellXfs count="195">
    <xf numFmtId="0" fontId="0" fillId="0" borderId="0" xfId="0"/>
    <xf numFmtId="0" fontId="2" fillId="0" borderId="0" xfId="0" applyFont="1" applyBorder="1"/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6" fillId="0" borderId="2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10" xfId="0" applyFont="1" applyBorder="1" applyAlignment="1"/>
    <xf numFmtId="0" fontId="9" fillId="0" borderId="0" xfId="0" applyFont="1"/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2" borderId="7" xfId="0" applyFont="1" applyFill="1" applyBorder="1"/>
    <xf numFmtId="0" fontId="9" fillId="0" borderId="7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0" xfId="0" applyFont="1"/>
    <xf numFmtId="49" fontId="9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justify" wrapText="1"/>
    </xf>
    <xf numFmtId="0" fontId="6" fillId="0" borderId="2" xfId="0" applyFont="1" applyBorder="1"/>
    <xf numFmtId="0" fontId="13" fillId="0" borderId="0" xfId="0" applyFont="1" applyBorder="1" applyAlignment="1">
      <alignment horizontal="center" vertical="justify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justify" wrapText="1"/>
    </xf>
    <xf numFmtId="0" fontId="6" fillId="0" borderId="2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0" xfId="0" applyFont="1" applyBorder="1"/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19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3" fillId="0" borderId="2" xfId="0" applyFont="1" applyBorder="1"/>
    <xf numFmtId="2" fontId="6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4" fillId="0" borderId="0" xfId="3" applyNumberFormat="1" applyFont="1" applyProtection="1">
      <protection locked="0"/>
    </xf>
    <xf numFmtId="49" fontId="4" fillId="0" borderId="0" xfId="3" applyNumberFormat="1" applyFont="1" applyAlignment="1" applyProtection="1">
      <alignment horizontal="left"/>
      <protection locked="0"/>
    </xf>
    <xf numFmtId="49" fontId="4" fillId="0" borderId="0" xfId="3" applyNumberFormat="1" applyFont="1" applyAlignment="1" applyProtection="1">
      <alignment horizont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2" applyNumberFormat="1" applyFont="1" applyFill="1" applyBorder="1" applyAlignment="1" applyProtection="1">
      <alignment horizontal="left" vertical="center" wrapText="1"/>
      <protection locked="0"/>
    </xf>
    <xf numFmtId="0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3" applyNumberFormat="1" applyFont="1" applyBorder="1" applyAlignment="1" applyProtection="1">
      <alignment horizontal="center" vertical="center" wrapText="1"/>
      <protection locked="0"/>
    </xf>
    <xf numFmtId="49" fontId="2" fillId="0" borderId="2" xfId="3" applyNumberFormat="1" applyFont="1" applyBorder="1" applyAlignment="1" applyProtection="1">
      <alignment horizontal="center" vertical="center"/>
      <protection locked="0"/>
    </xf>
    <xf numFmtId="49" fontId="4" fillId="0" borderId="2" xfId="3" applyNumberFormat="1" applyFont="1" applyBorder="1" applyAlignment="1" applyProtection="1">
      <alignment horizontal="center" vertical="center" wrapText="1"/>
      <protection locked="0"/>
    </xf>
    <xf numFmtId="49" fontId="4" fillId="0" borderId="2" xfId="3" applyNumberFormat="1" applyFont="1" applyBorder="1" applyAlignment="1" applyProtection="1">
      <alignment horizontal="center" vertical="center"/>
      <protection locked="0"/>
    </xf>
    <xf numFmtId="0" fontId="27" fillId="0" borderId="2" xfId="7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Protection="1">
      <protection locked="0"/>
    </xf>
    <xf numFmtId="0" fontId="2" fillId="5" borderId="2" xfId="3" applyFont="1" applyFill="1" applyBorder="1" applyAlignment="1" applyProtection="1">
      <alignment horizontal="center" vertical="center"/>
      <protection locked="0"/>
    </xf>
    <xf numFmtId="0" fontId="2" fillId="5" borderId="1" xfId="3" applyFont="1" applyFill="1" applyBorder="1" applyProtection="1">
      <protection locked="0"/>
    </xf>
    <xf numFmtId="0" fontId="2" fillId="0" borderId="2" xfId="3" applyFont="1" applyFill="1" applyBorder="1" applyProtection="1">
      <protection locked="0"/>
    </xf>
    <xf numFmtId="0" fontId="4" fillId="0" borderId="0" xfId="3" applyFont="1" applyFill="1" applyProtection="1">
      <protection locked="0"/>
    </xf>
    <xf numFmtId="0" fontId="2" fillId="0" borderId="2" xfId="3" applyFont="1" applyFill="1" applyBorder="1" applyAlignment="1" applyProtection="1">
      <alignment horizontal="center" vertical="center" wrapText="1"/>
      <protection locked="0"/>
    </xf>
    <xf numFmtId="49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29" fillId="0" borderId="2" xfId="7" applyNumberFormat="1" applyFont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 applyProtection="1">
      <alignment horizontal="center" vertical="center" wrapText="1"/>
      <protection locked="0"/>
    </xf>
    <xf numFmtId="0" fontId="29" fillId="0" borderId="2" xfId="7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textRotation="90" wrapText="1"/>
    </xf>
    <xf numFmtId="49" fontId="6" fillId="0" borderId="7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justify" wrapText="1"/>
    </xf>
    <xf numFmtId="0" fontId="6" fillId="0" borderId="10" xfId="0" applyFont="1" applyFill="1" applyBorder="1" applyAlignment="1">
      <alignment horizontal="left" vertical="justify" wrapText="1"/>
    </xf>
    <xf numFmtId="0" fontId="2" fillId="0" borderId="0" xfId="0" applyFont="1" applyBorder="1" applyAlignment="1">
      <alignment horizontal="center" vertical="justify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23" fillId="0" borderId="0" xfId="0" applyFont="1" applyAlignment="1">
      <alignment vertical="distributed" wrapText="1"/>
    </xf>
    <xf numFmtId="0" fontId="6" fillId="0" borderId="0" xfId="0" applyFont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8">
    <cellStyle name="60% — акцент1" xfId="2" builtinId="32"/>
    <cellStyle name="Акцент1" xfId="1" builtinId="29"/>
    <cellStyle name="Гиперссылка" xfId="7" builtinId="8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4" xr:uid="{00000000-0005-0000-0000-000005000000}"/>
    <cellStyle name="Обычный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natali.gribko@yandex.ru" TargetMode="External"/><Relationship Id="rId3" Type="http://schemas.openxmlformats.org/officeDocument/2006/relationships/hyperlink" Target="mailto:sineyemore@rambler.ru" TargetMode="External"/><Relationship Id="rId7" Type="http://schemas.openxmlformats.org/officeDocument/2006/relationships/hyperlink" Target="mailto:natali.gribko@yandex.ru" TargetMode="External"/><Relationship Id="rId2" Type="http://schemas.openxmlformats.org/officeDocument/2006/relationships/hyperlink" Target="mailto:zevs-ladoga@mail.ru" TargetMode="External"/><Relationship Id="rId1" Type="http://schemas.openxmlformats.org/officeDocument/2006/relationships/hyperlink" Target="mailto:zevs-ladoga@mail.ru" TargetMode="External"/><Relationship Id="rId6" Type="http://schemas.openxmlformats.org/officeDocument/2006/relationships/hyperlink" Target="mailto:aptissad@mail.ru" TargetMode="External"/><Relationship Id="rId11" Type="http://schemas.openxmlformats.org/officeDocument/2006/relationships/printerSettings" Target="../printerSettings/printerSettings13.bin"/><Relationship Id="rId5" Type="http://schemas.openxmlformats.org/officeDocument/2006/relationships/hyperlink" Target="mailto:yakushevv@bk.ru" TargetMode="External"/><Relationship Id="rId10" Type="http://schemas.openxmlformats.org/officeDocument/2006/relationships/hyperlink" Target="mailto:olga260299@gmail.com" TargetMode="External"/><Relationship Id="rId4" Type="http://schemas.openxmlformats.org/officeDocument/2006/relationships/hyperlink" Target="mailto:forever_911_00@mail.ru" TargetMode="External"/><Relationship Id="rId9" Type="http://schemas.openxmlformats.org/officeDocument/2006/relationships/hyperlink" Target="mailto:cast4iro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1" max="2" width="9.140625" style="43"/>
    <col min="3" max="3" width="6.28515625" style="43" customWidth="1"/>
    <col min="4" max="5" width="6.7109375" style="43" customWidth="1"/>
    <col min="6" max="6" width="8.7109375" style="43" customWidth="1"/>
    <col min="7" max="7" width="6.42578125" style="43" customWidth="1"/>
    <col min="8" max="8" width="5.42578125" style="43" customWidth="1"/>
    <col min="9" max="9" width="6.28515625" style="43" customWidth="1"/>
    <col min="10" max="10" width="6.140625" style="43" customWidth="1"/>
    <col min="11" max="13" width="9.140625" style="43"/>
    <col min="14" max="14" width="5.7109375" style="43" customWidth="1"/>
    <col min="15" max="15" width="8.28515625" style="43" customWidth="1"/>
    <col min="16" max="16" width="9.140625" style="43"/>
    <col min="17" max="17" width="8.7109375" style="43" customWidth="1"/>
    <col min="18" max="18" width="8" style="43" customWidth="1"/>
    <col min="19" max="16384" width="9.140625" style="43"/>
  </cols>
  <sheetData>
    <row r="1" spans="1:18" x14ac:dyDescent="0.25">
      <c r="O1" s="96" t="s">
        <v>0</v>
      </c>
      <c r="P1" s="96"/>
      <c r="Q1" s="96"/>
      <c r="R1" s="96"/>
    </row>
    <row r="2" spans="1:18" ht="39" customHeight="1" x14ac:dyDescent="0.25">
      <c r="A2" s="97" t="s">
        <v>243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4" spans="1:18" ht="34.15" customHeight="1" x14ac:dyDescent="0.25">
      <c r="A4" s="99" t="s">
        <v>1</v>
      </c>
      <c r="B4" s="99" t="s">
        <v>2</v>
      </c>
      <c r="C4" s="99" t="s">
        <v>3</v>
      </c>
      <c r="D4" s="99"/>
      <c r="E4" s="99"/>
      <c r="F4" s="99"/>
      <c r="G4" s="99"/>
      <c r="H4" s="99"/>
      <c r="I4" s="100" t="s">
        <v>4</v>
      </c>
      <c r="J4" s="101"/>
      <c r="K4" s="101"/>
      <c r="L4" s="101"/>
      <c r="M4" s="102"/>
      <c r="N4" s="100" t="s">
        <v>5</v>
      </c>
      <c r="O4" s="101"/>
      <c r="P4" s="102"/>
      <c r="Q4" s="100" t="s">
        <v>29</v>
      </c>
      <c r="R4" s="102"/>
    </row>
    <row r="5" spans="1:18" ht="14.45" customHeight="1" x14ac:dyDescent="0.25">
      <c r="A5" s="99"/>
      <c r="B5" s="99"/>
      <c r="C5" s="100" t="s">
        <v>6</v>
      </c>
      <c r="D5" s="102"/>
      <c r="E5" s="100" t="s">
        <v>7</v>
      </c>
      <c r="F5" s="102"/>
      <c r="G5" s="94" t="s">
        <v>8</v>
      </c>
      <c r="H5" s="94" t="s">
        <v>9</v>
      </c>
      <c r="I5" s="94" t="s">
        <v>10</v>
      </c>
      <c r="J5" s="105" t="s">
        <v>28</v>
      </c>
      <c r="K5" s="106"/>
      <c r="L5" s="106"/>
      <c r="M5" s="107"/>
      <c r="N5" s="94" t="s">
        <v>15</v>
      </c>
      <c r="O5" s="94" t="s">
        <v>16</v>
      </c>
      <c r="P5" s="103" t="s">
        <v>17</v>
      </c>
      <c r="Q5" s="94" t="s">
        <v>18</v>
      </c>
      <c r="R5" s="94" t="s">
        <v>19</v>
      </c>
    </row>
    <row r="6" spans="1:18" ht="91.15" customHeight="1" x14ac:dyDescent="0.25">
      <c r="A6" s="99"/>
      <c r="B6" s="99"/>
      <c r="C6" s="64" t="s">
        <v>20</v>
      </c>
      <c r="D6" s="64" t="s">
        <v>21</v>
      </c>
      <c r="E6" s="64" t="s">
        <v>20</v>
      </c>
      <c r="F6" s="64" t="s">
        <v>22</v>
      </c>
      <c r="G6" s="95"/>
      <c r="H6" s="95"/>
      <c r="I6" s="95"/>
      <c r="J6" s="65" t="s">
        <v>11</v>
      </c>
      <c r="K6" s="65" t="s">
        <v>12</v>
      </c>
      <c r="L6" s="65" t="s">
        <v>13</v>
      </c>
      <c r="M6" s="65" t="s">
        <v>14</v>
      </c>
      <c r="N6" s="95"/>
      <c r="O6" s="95"/>
      <c r="P6" s="104"/>
      <c r="Q6" s="95"/>
      <c r="R6" s="95"/>
    </row>
    <row r="7" spans="1:18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</row>
    <row r="8" spans="1:18" x14ac:dyDescent="0.25">
      <c r="A8" s="66" t="s">
        <v>23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x14ac:dyDescent="0.25">
      <c r="A9" s="48" t="s">
        <v>24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8" x14ac:dyDescent="0.25">
      <c r="A10" s="48" t="s">
        <v>25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1:18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18" x14ac:dyDescent="0.25">
      <c r="A12" s="66" t="s">
        <v>26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x14ac:dyDescent="0.25">
      <c r="A13" s="48" t="s">
        <v>24</v>
      </c>
      <c r="B13" s="48">
        <v>21</v>
      </c>
      <c r="C13" s="48">
        <v>1</v>
      </c>
      <c r="D13" s="48">
        <v>1</v>
      </c>
      <c r="E13" s="48">
        <v>0</v>
      </c>
      <c r="F13" s="48">
        <v>0</v>
      </c>
      <c r="G13" s="48">
        <v>0</v>
      </c>
      <c r="H13" s="48">
        <v>20</v>
      </c>
      <c r="I13" s="48">
        <f>J13+K13+L13+M13</f>
        <v>20</v>
      </c>
      <c r="J13" s="48">
        <v>9</v>
      </c>
      <c r="K13" s="48">
        <v>5</v>
      </c>
      <c r="L13" s="48">
        <v>5</v>
      </c>
      <c r="M13" s="48">
        <v>1</v>
      </c>
      <c r="N13" s="48">
        <v>1</v>
      </c>
      <c r="O13" s="48">
        <v>1</v>
      </c>
      <c r="P13" s="48">
        <v>3</v>
      </c>
      <c r="Q13" s="67">
        <v>1561.19</v>
      </c>
      <c r="R13" s="67">
        <v>925.6</v>
      </c>
    </row>
    <row r="14" spans="1:18" x14ac:dyDescent="0.25">
      <c r="A14" s="48" t="s">
        <v>25</v>
      </c>
      <c r="B14" s="48">
        <f>B13</f>
        <v>21</v>
      </c>
      <c r="C14" s="48">
        <f t="shared" ref="C14:R14" si="0">C13</f>
        <v>1</v>
      </c>
      <c r="D14" s="48">
        <f t="shared" si="0"/>
        <v>1</v>
      </c>
      <c r="E14" s="48">
        <f t="shared" si="0"/>
        <v>0</v>
      </c>
      <c r="F14" s="48">
        <f t="shared" si="0"/>
        <v>0</v>
      </c>
      <c r="G14" s="48">
        <f t="shared" si="0"/>
        <v>0</v>
      </c>
      <c r="H14" s="48">
        <f t="shared" si="0"/>
        <v>20</v>
      </c>
      <c r="I14" s="48">
        <f t="shared" si="0"/>
        <v>20</v>
      </c>
      <c r="J14" s="48">
        <f t="shared" si="0"/>
        <v>9</v>
      </c>
      <c r="K14" s="48">
        <f t="shared" si="0"/>
        <v>5</v>
      </c>
      <c r="L14" s="48">
        <f t="shared" si="0"/>
        <v>5</v>
      </c>
      <c r="M14" s="48">
        <f t="shared" si="0"/>
        <v>1</v>
      </c>
      <c r="N14" s="48">
        <f t="shared" si="0"/>
        <v>1</v>
      </c>
      <c r="O14" s="48">
        <f t="shared" si="0"/>
        <v>1</v>
      </c>
      <c r="P14" s="48">
        <f t="shared" si="0"/>
        <v>3</v>
      </c>
      <c r="Q14" s="67">
        <f t="shared" si="0"/>
        <v>1561.19</v>
      </c>
      <c r="R14" s="67">
        <f t="shared" si="0"/>
        <v>925.6</v>
      </c>
    </row>
    <row r="15" spans="1:18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x14ac:dyDescent="0.25">
      <c r="A16" s="48" t="s">
        <v>27</v>
      </c>
      <c r="B16" s="48">
        <f>B10+B14</f>
        <v>21</v>
      </c>
      <c r="C16" s="48">
        <f t="shared" ref="C16:R16" si="1">C10+C14</f>
        <v>1</v>
      </c>
      <c r="D16" s="48">
        <f t="shared" si="1"/>
        <v>1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 t="shared" si="1"/>
        <v>20</v>
      </c>
      <c r="I16" s="48">
        <f t="shared" si="1"/>
        <v>20</v>
      </c>
      <c r="J16" s="48">
        <f t="shared" si="1"/>
        <v>9</v>
      </c>
      <c r="K16" s="48">
        <f t="shared" si="1"/>
        <v>5</v>
      </c>
      <c r="L16" s="48">
        <f t="shared" si="1"/>
        <v>5</v>
      </c>
      <c r="M16" s="48">
        <f t="shared" si="1"/>
        <v>1</v>
      </c>
      <c r="N16" s="48">
        <f t="shared" si="1"/>
        <v>1</v>
      </c>
      <c r="O16" s="48">
        <f t="shared" si="1"/>
        <v>1</v>
      </c>
      <c r="P16" s="48">
        <f t="shared" si="1"/>
        <v>3</v>
      </c>
      <c r="Q16" s="67">
        <f t="shared" si="1"/>
        <v>1561.19</v>
      </c>
      <c r="R16" s="67">
        <f t="shared" si="1"/>
        <v>925.6</v>
      </c>
    </row>
    <row r="17" spans="1:18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9" spans="1:18" ht="15.75" x14ac:dyDescent="0.25">
      <c r="A19" s="1" t="s">
        <v>220</v>
      </c>
    </row>
    <row r="20" spans="1:18" ht="15.75" x14ac:dyDescent="0.25">
      <c r="A20" s="1" t="s">
        <v>221</v>
      </c>
    </row>
  </sheetData>
  <mergeCells count="19">
    <mergeCell ref="Q5:Q6"/>
    <mergeCell ref="R5:R6"/>
    <mergeCell ref="J5:M5"/>
    <mergeCell ref="G5:G6"/>
    <mergeCell ref="H5:H6"/>
    <mergeCell ref="I5:I6"/>
    <mergeCell ref="O1:R1"/>
    <mergeCell ref="A2:R2"/>
    <mergeCell ref="A4:A6"/>
    <mergeCell ref="B4:B6"/>
    <mergeCell ref="C4:H4"/>
    <mergeCell ref="I4:M4"/>
    <mergeCell ref="N4:P4"/>
    <mergeCell ref="Q4:R4"/>
    <mergeCell ref="C5:D5"/>
    <mergeCell ref="E5:F5"/>
    <mergeCell ref="N5:N6"/>
    <mergeCell ref="O5:O6"/>
    <mergeCell ref="P5:P6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19.140625" style="43" customWidth="1"/>
    <col min="2" max="2" width="9.140625" style="43"/>
    <col min="3" max="3" width="9.5703125" style="43" customWidth="1"/>
    <col min="4" max="4" width="19.5703125" style="43" customWidth="1"/>
    <col min="5" max="5" width="14.42578125" style="43" customWidth="1"/>
    <col min="6" max="6" width="11.140625" style="43" customWidth="1"/>
    <col min="7" max="7" width="12.85546875" style="43" customWidth="1"/>
    <col min="8" max="8" width="12.28515625" style="43" customWidth="1"/>
    <col min="9" max="9" width="18.85546875" style="43" customWidth="1"/>
    <col min="10" max="16384" width="9.140625" style="43"/>
  </cols>
  <sheetData>
    <row r="1" spans="1:9" x14ac:dyDescent="0.25">
      <c r="A1" s="8"/>
      <c r="B1" s="8"/>
      <c r="C1" s="8"/>
      <c r="D1" s="8"/>
      <c r="E1" s="8"/>
      <c r="F1" s="8"/>
      <c r="G1" s="8"/>
      <c r="H1" s="164" t="s">
        <v>157</v>
      </c>
      <c r="I1" s="164"/>
    </row>
    <row r="2" spans="1:9" ht="51.6" customHeight="1" x14ac:dyDescent="0.25">
      <c r="A2" s="165" t="s">
        <v>234</v>
      </c>
      <c r="B2" s="165"/>
      <c r="C2" s="165"/>
      <c r="D2" s="165"/>
      <c r="E2" s="165"/>
      <c r="F2" s="165"/>
      <c r="G2" s="165"/>
      <c r="H2" s="165"/>
      <c r="I2" s="165"/>
    </row>
    <row r="3" spans="1:9" ht="45" x14ac:dyDescent="0.25">
      <c r="A3" s="54" t="s">
        <v>149</v>
      </c>
      <c r="B3" s="99" t="s">
        <v>150</v>
      </c>
      <c r="C3" s="99"/>
      <c r="D3" s="99"/>
      <c r="E3" s="99" t="s">
        <v>151</v>
      </c>
      <c r="F3" s="99"/>
      <c r="G3" s="99"/>
      <c r="H3" s="99"/>
      <c r="I3" s="185" t="s">
        <v>152</v>
      </c>
    </row>
    <row r="4" spans="1:9" ht="53.45" customHeight="1" x14ac:dyDescent="0.25">
      <c r="A4" s="55"/>
      <c r="B4" s="35" t="s">
        <v>27</v>
      </c>
      <c r="C4" s="35" t="s">
        <v>153</v>
      </c>
      <c r="D4" s="35" t="s">
        <v>154</v>
      </c>
      <c r="E4" s="35" t="s">
        <v>155</v>
      </c>
      <c r="F4" s="35" t="s">
        <v>7</v>
      </c>
      <c r="G4" s="35" t="s">
        <v>156</v>
      </c>
      <c r="H4" s="35" t="s">
        <v>9</v>
      </c>
      <c r="I4" s="185"/>
    </row>
    <row r="5" spans="1:9" x14ac:dyDescent="0.25">
      <c r="A5" s="48" t="s">
        <v>117</v>
      </c>
      <c r="B5" s="48">
        <v>10</v>
      </c>
      <c r="C5" s="48">
        <v>4</v>
      </c>
      <c r="D5" s="48">
        <v>6</v>
      </c>
      <c r="E5" s="48"/>
      <c r="F5" s="48">
        <v>1</v>
      </c>
      <c r="G5" s="48"/>
      <c r="H5" s="48">
        <v>9</v>
      </c>
      <c r="I5" s="48">
        <v>71</v>
      </c>
    </row>
    <row r="7" spans="1:9" ht="15.75" x14ac:dyDescent="0.25">
      <c r="A7" s="1" t="s">
        <v>220</v>
      </c>
    </row>
    <row r="8" spans="1:9" ht="15.75" x14ac:dyDescent="0.25">
      <c r="A8" s="1" t="s">
        <v>221</v>
      </c>
    </row>
  </sheetData>
  <mergeCells count="5">
    <mergeCell ref="H1:I1"/>
    <mergeCell ref="A2:I2"/>
    <mergeCell ref="B3:D3"/>
    <mergeCell ref="E3:H3"/>
    <mergeCell ref="I3:I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4.42578125" style="43" customWidth="1"/>
    <col min="2" max="2" width="10.7109375" style="43" customWidth="1"/>
    <col min="3" max="14" width="9.140625" style="43"/>
    <col min="15" max="15" width="8.140625" style="43" customWidth="1"/>
    <col min="16" max="16" width="9.140625" style="43" customWidth="1"/>
    <col min="17" max="16384" width="9.140625" style="43"/>
  </cols>
  <sheetData>
    <row r="1" spans="1:16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96" t="s">
        <v>178</v>
      </c>
      <c r="O1" s="96"/>
      <c r="P1" s="96"/>
    </row>
    <row r="2" spans="1:16" ht="33" customHeight="1" x14ac:dyDescent="0.25">
      <c r="A2" s="187" t="s">
        <v>235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x14ac:dyDescent="0.25">
      <c r="A3" s="188" t="s">
        <v>112</v>
      </c>
      <c r="B3" s="189" t="s">
        <v>158</v>
      </c>
      <c r="C3" s="190" t="s">
        <v>159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16" ht="89.25" x14ac:dyDescent="0.25">
      <c r="A4" s="188"/>
      <c r="B4" s="189"/>
      <c r="C4" s="36" t="s">
        <v>160</v>
      </c>
      <c r="D4" s="36" t="s">
        <v>161</v>
      </c>
      <c r="E4" s="36" t="s">
        <v>162</v>
      </c>
      <c r="F4" s="36" t="s">
        <v>163</v>
      </c>
      <c r="G4" s="36" t="s">
        <v>164</v>
      </c>
      <c r="H4" s="36" t="s">
        <v>165</v>
      </c>
      <c r="I4" s="36" t="s">
        <v>166</v>
      </c>
      <c r="J4" s="36" t="s">
        <v>167</v>
      </c>
      <c r="K4" s="36" t="s">
        <v>168</v>
      </c>
      <c r="L4" s="36" t="s">
        <v>169</v>
      </c>
      <c r="M4" s="36" t="s">
        <v>170</v>
      </c>
      <c r="N4" s="36" t="s">
        <v>171</v>
      </c>
      <c r="O4" s="13" t="s">
        <v>172</v>
      </c>
      <c r="P4" s="13" t="s">
        <v>173</v>
      </c>
    </row>
    <row r="5" spans="1:16" x14ac:dyDescent="0.25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0">
        <v>14</v>
      </c>
      <c r="O5" s="50">
        <v>15</v>
      </c>
      <c r="P5" s="50">
        <v>16</v>
      </c>
    </row>
    <row r="6" spans="1:16" ht="30" x14ac:dyDescent="0.25">
      <c r="A6" s="48"/>
      <c r="B6" s="51" t="s">
        <v>23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x14ac:dyDescent="0.25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x14ac:dyDescent="0.25">
      <c r="A8" s="48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x14ac:dyDescent="0.25">
      <c r="A9" s="48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48" t="s">
        <v>174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6" x14ac:dyDescent="0.25">
      <c r="A11" s="48" t="s">
        <v>25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26.25" x14ac:dyDescent="0.25">
      <c r="A12" s="48"/>
      <c r="B12" s="52" t="s">
        <v>26</v>
      </c>
      <c r="C12" s="53" t="s">
        <v>236</v>
      </c>
      <c r="D12" s="53" t="s">
        <v>226</v>
      </c>
      <c r="E12" s="53" t="s">
        <v>226</v>
      </c>
      <c r="F12" s="53" t="s">
        <v>237</v>
      </c>
      <c r="G12" s="53" t="s">
        <v>226</v>
      </c>
      <c r="H12" s="53" t="s">
        <v>226</v>
      </c>
      <c r="I12" s="53" t="s">
        <v>226</v>
      </c>
      <c r="J12" s="53" t="s">
        <v>226</v>
      </c>
      <c r="K12" s="53" t="s">
        <v>238</v>
      </c>
      <c r="L12" s="53" t="s">
        <v>226</v>
      </c>
      <c r="M12" s="53" t="s">
        <v>226</v>
      </c>
      <c r="N12" s="53" t="s">
        <v>226</v>
      </c>
      <c r="O12" s="53" t="s">
        <v>239</v>
      </c>
      <c r="P12" s="53" t="s">
        <v>226</v>
      </c>
    </row>
    <row r="13" spans="1:16" x14ac:dyDescent="0.25">
      <c r="A13" s="48">
        <v>1</v>
      </c>
      <c r="B13" s="48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25">
      <c r="A14" s="48">
        <v>2</v>
      </c>
      <c r="B14" s="48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8">
        <v>3</v>
      </c>
      <c r="B15" s="48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48" t="s">
        <v>175</v>
      </c>
      <c r="B16" s="48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48" t="s">
        <v>25</v>
      </c>
      <c r="B17" s="48"/>
      <c r="C17" s="50" t="str">
        <f>C12</f>
        <v>1/30</v>
      </c>
      <c r="D17" s="50" t="str">
        <f t="shared" ref="D17:P17" si="0">D12</f>
        <v>-</v>
      </c>
      <c r="E17" s="50" t="str">
        <f t="shared" si="0"/>
        <v>-</v>
      </c>
      <c r="F17" s="50" t="str">
        <f t="shared" si="0"/>
        <v>1/1</v>
      </c>
      <c r="G17" s="50" t="str">
        <f t="shared" si="0"/>
        <v>-</v>
      </c>
      <c r="H17" s="50" t="str">
        <f t="shared" si="0"/>
        <v>-</v>
      </c>
      <c r="I17" s="50" t="str">
        <f t="shared" si="0"/>
        <v>-</v>
      </c>
      <c r="J17" s="50" t="str">
        <f t="shared" si="0"/>
        <v>-</v>
      </c>
      <c r="K17" s="50" t="str">
        <f t="shared" si="0"/>
        <v>4/5</v>
      </c>
      <c r="L17" s="50" t="str">
        <f t="shared" si="0"/>
        <v>-</v>
      </c>
      <c r="M17" s="50" t="str">
        <f t="shared" si="0"/>
        <v>-</v>
      </c>
      <c r="N17" s="50" t="str">
        <f t="shared" si="0"/>
        <v>-</v>
      </c>
      <c r="O17" s="50" t="str">
        <f t="shared" si="0"/>
        <v>5/8</v>
      </c>
      <c r="P17" s="50" t="str">
        <f t="shared" si="0"/>
        <v>-</v>
      </c>
    </row>
    <row r="18" spans="1:16" x14ac:dyDescent="0.25">
      <c r="A18" s="48" t="s">
        <v>42</v>
      </c>
      <c r="B18" s="48"/>
      <c r="C18" s="50" t="str">
        <f>C17</f>
        <v>1/30</v>
      </c>
      <c r="D18" s="50" t="str">
        <f t="shared" ref="D18:P18" si="1">D17</f>
        <v>-</v>
      </c>
      <c r="E18" s="50" t="str">
        <f t="shared" si="1"/>
        <v>-</v>
      </c>
      <c r="F18" s="50" t="str">
        <f t="shared" si="1"/>
        <v>1/1</v>
      </c>
      <c r="G18" s="50" t="str">
        <f t="shared" si="1"/>
        <v>-</v>
      </c>
      <c r="H18" s="50" t="str">
        <f t="shared" si="1"/>
        <v>-</v>
      </c>
      <c r="I18" s="50" t="str">
        <f t="shared" si="1"/>
        <v>-</v>
      </c>
      <c r="J18" s="50" t="str">
        <f t="shared" si="1"/>
        <v>-</v>
      </c>
      <c r="K18" s="50" t="str">
        <f t="shared" si="1"/>
        <v>4/5</v>
      </c>
      <c r="L18" s="50" t="str">
        <f t="shared" si="1"/>
        <v>-</v>
      </c>
      <c r="M18" s="50" t="str">
        <f t="shared" si="1"/>
        <v>-</v>
      </c>
      <c r="N18" s="50" t="str">
        <f t="shared" si="1"/>
        <v>-</v>
      </c>
      <c r="O18" s="50" t="str">
        <f t="shared" si="1"/>
        <v>5/8</v>
      </c>
      <c r="P18" s="50" t="str">
        <f t="shared" si="1"/>
        <v>-</v>
      </c>
    </row>
    <row r="19" spans="1:16" x14ac:dyDescent="0.25">
      <c r="A19" s="186" t="s">
        <v>176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</row>
    <row r="21" spans="1:16" ht="15.75" x14ac:dyDescent="0.25">
      <c r="A21" s="1" t="s">
        <v>220</v>
      </c>
    </row>
    <row r="22" spans="1:16" ht="15.75" x14ac:dyDescent="0.25">
      <c r="A22" s="1" t="s">
        <v>221</v>
      </c>
    </row>
  </sheetData>
  <mergeCells count="6">
    <mergeCell ref="A19:P19"/>
    <mergeCell ref="N1:P1"/>
    <mergeCell ref="A2:P2"/>
    <mergeCell ref="A3:A4"/>
    <mergeCell ref="B3:B4"/>
    <mergeCell ref="C3:P3"/>
  </mergeCells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7.85546875" customWidth="1"/>
    <col min="2" max="2" width="7.85546875" customWidth="1"/>
    <col min="3" max="3" width="14.85546875" customWidth="1"/>
    <col min="4" max="4" width="19.28515625" customWidth="1"/>
    <col min="5" max="5" width="14.85546875" customWidth="1"/>
    <col min="6" max="6" width="12" customWidth="1"/>
    <col min="7" max="7" width="14.7109375" customWidth="1"/>
    <col min="9" max="9" width="17.28515625" customWidth="1"/>
  </cols>
  <sheetData>
    <row r="1" spans="1:9" x14ac:dyDescent="0.25">
      <c r="A1" s="47"/>
      <c r="B1" s="47"/>
      <c r="C1" s="47"/>
      <c r="D1" s="47"/>
      <c r="E1" s="47"/>
      <c r="F1" s="47"/>
      <c r="G1" s="192" t="s">
        <v>179</v>
      </c>
      <c r="H1" s="192"/>
      <c r="I1" s="192"/>
    </row>
    <row r="2" spans="1:9" ht="42" customHeight="1" x14ac:dyDescent="0.25">
      <c r="A2" s="193" t="s">
        <v>240</v>
      </c>
      <c r="B2" s="194"/>
      <c r="C2" s="194"/>
      <c r="D2" s="194"/>
      <c r="E2" s="194"/>
      <c r="F2" s="194"/>
      <c r="G2" s="194"/>
      <c r="H2" s="194"/>
      <c r="I2" s="194"/>
    </row>
    <row r="3" spans="1:9" ht="10.15" customHeight="1" x14ac:dyDescent="0.25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132" t="s">
        <v>149</v>
      </c>
      <c r="B4" s="99" t="s">
        <v>150</v>
      </c>
      <c r="C4" s="99"/>
      <c r="D4" s="99"/>
      <c r="E4" s="99" t="s">
        <v>151</v>
      </c>
      <c r="F4" s="99"/>
      <c r="G4" s="99"/>
      <c r="H4" s="99"/>
      <c r="I4" s="99" t="s">
        <v>152</v>
      </c>
    </row>
    <row r="5" spans="1:9" ht="30" x14ac:dyDescent="0.25">
      <c r="A5" s="134"/>
      <c r="B5" s="35" t="s">
        <v>27</v>
      </c>
      <c r="C5" s="35" t="s">
        <v>153</v>
      </c>
      <c r="D5" s="35" t="s">
        <v>154</v>
      </c>
      <c r="E5" s="35" t="s">
        <v>155</v>
      </c>
      <c r="F5" s="35" t="s">
        <v>7</v>
      </c>
      <c r="G5" s="35" t="s">
        <v>177</v>
      </c>
      <c r="H5" s="35" t="s">
        <v>9</v>
      </c>
      <c r="I5" s="99"/>
    </row>
    <row r="6" spans="1:9" x14ac:dyDescent="0.25">
      <c r="A6" s="48" t="s">
        <v>117</v>
      </c>
      <c r="B6" s="48">
        <v>10</v>
      </c>
      <c r="C6" s="48">
        <v>1</v>
      </c>
      <c r="D6" s="48">
        <v>9</v>
      </c>
      <c r="E6" s="48">
        <v>1</v>
      </c>
      <c r="F6" s="48"/>
      <c r="G6" s="48"/>
      <c r="H6" s="48">
        <v>9</v>
      </c>
      <c r="I6" s="48">
        <v>15</v>
      </c>
    </row>
    <row r="7" spans="1:9" x14ac:dyDescent="0.25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91" t="s">
        <v>241</v>
      </c>
      <c r="B8" s="191"/>
      <c r="C8" s="191"/>
      <c r="D8" s="191"/>
      <c r="E8" s="191"/>
      <c r="F8" s="191"/>
      <c r="G8" s="191"/>
      <c r="H8" s="191"/>
      <c r="I8" s="191"/>
    </row>
    <row r="9" spans="1:9" x14ac:dyDescent="0.25">
      <c r="A9" s="191"/>
      <c r="B9" s="191"/>
      <c r="C9" s="191"/>
      <c r="D9" s="191"/>
      <c r="E9" s="191"/>
      <c r="F9" s="191"/>
      <c r="G9" s="191"/>
      <c r="H9" s="191"/>
      <c r="I9" s="191"/>
    </row>
    <row r="10" spans="1:9" x14ac:dyDescent="0.25">
      <c r="A10" s="191"/>
      <c r="B10" s="191"/>
      <c r="C10" s="191"/>
      <c r="D10" s="191"/>
      <c r="E10" s="191"/>
      <c r="F10" s="191"/>
      <c r="G10" s="191"/>
      <c r="H10" s="191"/>
      <c r="I10" s="191"/>
    </row>
    <row r="11" spans="1:9" x14ac:dyDescent="0.2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3"/>
      <c r="B12" s="43"/>
      <c r="C12" s="43"/>
      <c r="D12" s="43"/>
      <c r="E12" s="43"/>
      <c r="F12" s="43"/>
      <c r="G12" s="43"/>
      <c r="H12" s="43"/>
      <c r="I12" s="43"/>
    </row>
    <row r="13" spans="1:9" ht="15.75" x14ac:dyDescent="0.25">
      <c r="A13" s="1" t="s">
        <v>220</v>
      </c>
      <c r="B13" s="43"/>
      <c r="C13" s="43"/>
      <c r="D13" s="43"/>
      <c r="E13" s="43"/>
      <c r="F13" s="43"/>
      <c r="G13" s="43"/>
      <c r="H13" s="43"/>
      <c r="I13" s="43"/>
    </row>
    <row r="14" spans="1:9" ht="15.75" x14ac:dyDescent="0.25">
      <c r="A14" s="1" t="s">
        <v>221</v>
      </c>
      <c r="B14" s="43"/>
      <c r="C14" s="43"/>
      <c r="D14" s="43"/>
      <c r="E14" s="43"/>
      <c r="F14" s="43"/>
      <c r="G14" s="43"/>
      <c r="H14" s="43"/>
      <c r="I14" s="43"/>
    </row>
  </sheetData>
  <mergeCells count="7">
    <mergeCell ref="A8:I10"/>
    <mergeCell ref="G1:I1"/>
    <mergeCell ref="A2:I2"/>
    <mergeCell ref="A4:A5"/>
    <mergeCell ref="B4:D4"/>
    <mergeCell ref="E4:H4"/>
    <mergeCell ref="I4:I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fitToPage="1"/>
  </sheetPr>
  <dimension ref="A1:M25"/>
  <sheetViews>
    <sheetView view="pageBreakPreview" zoomScale="75" zoomScaleNormal="75" zoomScaleSheetLayoutView="75" workbookViewId="0">
      <pane ySplit="4" topLeftCell="A17" activePane="bottomLeft" state="frozen"/>
      <selection pane="bottomLeft" activeCell="G19" sqref="G19"/>
    </sheetView>
  </sheetViews>
  <sheetFormatPr defaultRowHeight="15.75" x14ac:dyDescent="0.25"/>
  <cols>
    <col min="1" max="1" width="5.7109375" style="70" customWidth="1"/>
    <col min="2" max="2" width="27.140625" style="71" customWidth="1"/>
    <col min="3" max="3" width="26.85546875" style="71" customWidth="1"/>
    <col min="4" max="4" width="22.42578125" style="71" customWidth="1"/>
    <col min="5" max="5" width="18.28515625" style="70" customWidth="1"/>
    <col min="6" max="6" width="15.140625" style="72" customWidth="1"/>
    <col min="7" max="7" width="17.85546875" style="72" customWidth="1"/>
    <col min="8" max="8" width="14" style="72" customWidth="1"/>
    <col min="9" max="9" width="24.140625" style="71" customWidth="1"/>
    <col min="10" max="10" width="24" style="82" customWidth="1"/>
    <col min="11" max="11" width="19.42578125" style="83" customWidth="1"/>
    <col min="12" max="12" width="14.5703125" style="83" customWidth="1"/>
    <col min="13" max="13" width="24" style="83" customWidth="1"/>
    <col min="14" max="16384" width="9.140625" style="83"/>
  </cols>
  <sheetData>
    <row r="1" spans="1:13" x14ac:dyDescent="0.25">
      <c r="B1" s="71" t="s">
        <v>244</v>
      </c>
    </row>
    <row r="2" spans="1:13" x14ac:dyDescent="0.25">
      <c r="L2" s="83" t="s">
        <v>219</v>
      </c>
    </row>
    <row r="3" spans="1:13" s="85" customFormat="1" ht="31.5" x14ac:dyDescent="0.25">
      <c r="A3" s="73" t="s">
        <v>207</v>
      </c>
      <c r="B3" s="73" t="s">
        <v>265</v>
      </c>
      <c r="C3" s="73" t="s">
        <v>210</v>
      </c>
      <c r="D3" s="73" t="s">
        <v>213</v>
      </c>
      <c r="E3" s="73" t="s">
        <v>208</v>
      </c>
      <c r="F3" s="73" t="s">
        <v>211</v>
      </c>
      <c r="G3" s="73" t="s">
        <v>212</v>
      </c>
      <c r="H3" s="73" t="s">
        <v>209</v>
      </c>
      <c r="I3" s="73" t="s">
        <v>218</v>
      </c>
      <c r="J3" s="73" t="s">
        <v>214</v>
      </c>
      <c r="K3" s="84" t="s">
        <v>215</v>
      </c>
      <c r="L3" s="84" t="s">
        <v>216</v>
      </c>
      <c r="M3" s="84" t="s">
        <v>217</v>
      </c>
    </row>
    <row r="4" spans="1:13" s="87" customFormat="1" x14ac:dyDescent="0.25">
      <c r="A4" s="74"/>
      <c r="B4" s="75"/>
      <c r="C4" s="75"/>
      <c r="D4" s="75"/>
      <c r="E4" s="74"/>
      <c r="F4" s="74"/>
      <c r="G4" s="74"/>
      <c r="H4" s="74"/>
      <c r="I4" s="75"/>
      <c r="J4" s="74"/>
      <c r="K4" s="86"/>
      <c r="L4" s="86"/>
      <c r="M4" s="86"/>
    </row>
    <row r="5" spans="1:13" s="87" customFormat="1" ht="63" x14ac:dyDescent="0.25">
      <c r="A5" s="74" t="s">
        <v>245</v>
      </c>
      <c r="B5" s="74" t="s">
        <v>277</v>
      </c>
      <c r="C5" s="74" t="s">
        <v>282</v>
      </c>
      <c r="D5" s="74" t="s">
        <v>301</v>
      </c>
      <c r="E5" s="68" t="s">
        <v>314</v>
      </c>
      <c r="F5" s="74" t="s">
        <v>333</v>
      </c>
      <c r="G5" s="74" t="s">
        <v>334</v>
      </c>
      <c r="H5" s="74" t="s">
        <v>247</v>
      </c>
      <c r="I5" s="74" t="s">
        <v>335</v>
      </c>
      <c r="J5" s="74" t="s">
        <v>336</v>
      </c>
      <c r="K5" s="88" t="s">
        <v>337</v>
      </c>
      <c r="L5" s="88">
        <v>89217963670</v>
      </c>
      <c r="M5" s="88" t="s">
        <v>226</v>
      </c>
    </row>
    <row r="6" spans="1:13" s="87" customFormat="1" ht="63" x14ac:dyDescent="0.25">
      <c r="A6" s="76">
        <v>2</v>
      </c>
      <c r="B6" s="74" t="s">
        <v>266</v>
      </c>
      <c r="C6" s="74" t="s">
        <v>283</v>
      </c>
      <c r="D6" s="74" t="s">
        <v>302</v>
      </c>
      <c r="E6" s="68" t="s">
        <v>315</v>
      </c>
      <c r="F6" s="74" t="s">
        <v>338</v>
      </c>
      <c r="G6" s="74" t="s">
        <v>339</v>
      </c>
      <c r="H6" s="74" t="s">
        <v>340</v>
      </c>
      <c r="I6" s="74" t="s">
        <v>335</v>
      </c>
      <c r="J6" s="74" t="s">
        <v>336</v>
      </c>
      <c r="K6" s="89" t="s">
        <v>342</v>
      </c>
      <c r="L6" s="89" t="s">
        <v>341</v>
      </c>
      <c r="M6" s="89" t="s">
        <v>226</v>
      </c>
    </row>
    <row r="7" spans="1:13" s="87" customFormat="1" ht="63" x14ac:dyDescent="0.25">
      <c r="A7" s="74" t="s">
        <v>246</v>
      </c>
      <c r="B7" s="74" t="s">
        <v>267</v>
      </c>
      <c r="C7" s="74" t="s">
        <v>284</v>
      </c>
      <c r="D7" s="74" t="s">
        <v>303</v>
      </c>
      <c r="E7" s="68" t="s">
        <v>316</v>
      </c>
      <c r="F7" s="74" t="s">
        <v>343</v>
      </c>
      <c r="G7" s="74" t="s">
        <v>344</v>
      </c>
      <c r="H7" s="74" t="s">
        <v>245</v>
      </c>
      <c r="I7" s="74" t="s">
        <v>335</v>
      </c>
      <c r="J7" s="74" t="s">
        <v>345</v>
      </c>
      <c r="K7" s="89" t="s">
        <v>346</v>
      </c>
      <c r="L7" s="89" t="s">
        <v>347</v>
      </c>
      <c r="M7" s="89" t="s">
        <v>226</v>
      </c>
    </row>
    <row r="8" spans="1:13" s="87" customFormat="1" ht="63" x14ac:dyDescent="0.25">
      <c r="A8" s="74" t="s">
        <v>247</v>
      </c>
      <c r="B8" s="74" t="s">
        <v>268</v>
      </c>
      <c r="C8" s="74" t="s">
        <v>285</v>
      </c>
      <c r="D8" s="74" t="s">
        <v>304</v>
      </c>
      <c r="E8" s="68" t="s">
        <v>317</v>
      </c>
      <c r="F8" s="74" t="s">
        <v>348</v>
      </c>
      <c r="G8" s="74" t="s">
        <v>349</v>
      </c>
      <c r="H8" s="74" t="s">
        <v>340</v>
      </c>
      <c r="I8" s="74" t="s">
        <v>335</v>
      </c>
      <c r="J8" s="74" t="s">
        <v>336</v>
      </c>
      <c r="K8" s="89" t="s">
        <v>226</v>
      </c>
      <c r="L8" s="89" t="s">
        <v>361</v>
      </c>
      <c r="M8" s="89" t="s">
        <v>226</v>
      </c>
    </row>
    <row r="9" spans="1:13" s="87" customFormat="1" ht="47.25" x14ac:dyDescent="0.25">
      <c r="A9" s="74" t="s">
        <v>248</v>
      </c>
      <c r="B9" s="74" t="s">
        <v>269</v>
      </c>
      <c r="C9" s="74" t="s">
        <v>286</v>
      </c>
      <c r="D9" s="74" t="s">
        <v>319</v>
      </c>
      <c r="E9" s="68" t="s">
        <v>318</v>
      </c>
      <c r="F9" s="74" t="s">
        <v>355</v>
      </c>
      <c r="G9" s="74" t="s">
        <v>356</v>
      </c>
      <c r="H9" s="74" t="s">
        <v>340</v>
      </c>
      <c r="I9" s="74" t="s">
        <v>352</v>
      </c>
      <c r="J9" s="74" t="s">
        <v>336</v>
      </c>
      <c r="K9" s="89" t="s">
        <v>226</v>
      </c>
      <c r="L9" s="89" t="s">
        <v>362</v>
      </c>
      <c r="M9" s="89" t="s">
        <v>226</v>
      </c>
    </row>
    <row r="10" spans="1:13" s="87" customFormat="1" ht="63" x14ac:dyDescent="0.25">
      <c r="A10" s="74" t="s">
        <v>249</v>
      </c>
      <c r="B10" s="74" t="s">
        <v>270</v>
      </c>
      <c r="C10" s="74" t="s">
        <v>287</v>
      </c>
      <c r="D10" s="74" t="s">
        <v>305</v>
      </c>
      <c r="E10" s="68" t="s">
        <v>320</v>
      </c>
      <c r="F10" s="74" t="s">
        <v>359</v>
      </c>
      <c r="G10" s="74" t="s">
        <v>360</v>
      </c>
      <c r="H10" s="74" t="s">
        <v>340</v>
      </c>
      <c r="I10" s="74" t="s">
        <v>353</v>
      </c>
      <c r="J10" s="74" t="s">
        <v>336</v>
      </c>
      <c r="K10" s="89" t="s">
        <v>226</v>
      </c>
      <c r="L10" s="89" t="s">
        <v>364</v>
      </c>
      <c r="M10" s="90" t="s">
        <v>363</v>
      </c>
    </row>
    <row r="11" spans="1:13" s="87" customFormat="1" ht="47.25" x14ac:dyDescent="0.25">
      <c r="A11" s="74" t="s">
        <v>250</v>
      </c>
      <c r="B11" s="74" t="s">
        <v>271</v>
      </c>
      <c r="C11" s="74" t="s">
        <v>288</v>
      </c>
      <c r="D11" s="74" t="s">
        <v>305</v>
      </c>
      <c r="E11" s="68" t="s">
        <v>320</v>
      </c>
      <c r="F11" s="74" t="s">
        <v>366</v>
      </c>
      <c r="G11" s="74" t="s">
        <v>358</v>
      </c>
      <c r="H11" s="74" t="s">
        <v>340</v>
      </c>
      <c r="I11" s="74" t="s">
        <v>353</v>
      </c>
      <c r="J11" s="74" t="s">
        <v>336</v>
      </c>
      <c r="K11" s="89" t="s">
        <v>226</v>
      </c>
      <c r="L11" s="89" t="s">
        <v>365</v>
      </c>
      <c r="M11" s="90" t="s">
        <v>363</v>
      </c>
    </row>
    <row r="12" spans="1:13" s="87" customFormat="1" ht="63" x14ac:dyDescent="0.25">
      <c r="A12" s="74" t="s">
        <v>251</v>
      </c>
      <c r="B12" s="74" t="s">
        <v>279</v>
      </c>
      <c r="C12" s="74" t="s">
        <v>289</v>
      </c>
      <c r="D12" s="74" t="s">
        <v>289</v>
      </c>
      <c r="E12" s="68" t="s">
        <v>321</v>
      </c>
      <c r="F12" s="74" t="s">
        <v>367</v>
      </c>
      <c r="G12" s="74" t="s">
        <v>368</v>
      </c>
      <c r="H12" s="74" t="s">
        <v>340</v>
      </c>
      <c r="I12" s="74" t="s">
        <v>354</v>
      </c>
      <c r="J12" s="74" t="s">
        <v>350</v>
      </c>
      <c r="K12" s="89" t="s">
        <v>384</v>
      </c>
      <c r="L12" s="89" t="s">
        <v>383</v>
      </c>
      <c r="M12" s="89" t="s">
        <v>226</v>
      </c>
    </row>
    <row r="13" spans="1:13" s="87" customFormat="1" ht="47.25" x14ac:dyDescent="0.25">
      <c r="A13" s="74" t="s">
        <v>252</v>
      </c>
      <c r="B13" s="74" t="s">
        <v>271</v>
      </c>
      <c r="C13" s="74" t="s">
        <v>290</v>
      </c>
      <c r="D13" s="74" t="s">
        <v>306</v>
      </c>
      <c r="E13" s="68" t="s">
        <v>322</v>
      </c>
      <c r="F13" s="74" t="s">
        <v>357</v>
      </c>
      <c r="G13" s="74" t="s">
        <v>333</v>
      </c>
      <c r="H13" s="74" t="s">
        <v>340</v>
      </c>
      <c r="I13" s="74" t="s">
        <v>353</v>
      </c>
      <c r="J13" s="74" t="s">
        <v>336</v>
      </c>
      <c r="K13" s="89" t="s">
        <v>369</v>
      </c>
      <c r="L13" s="89" t="s">
        <v>370</v>
      </c>
      <c r="M13" s="90" t="s">
        <v>371</v>
      </c>
    </row>
    <row r="14" spans="1:13" s="87" customFormat="1" ht="47.25" x14ac:dyDescent="0.25">
      <c r="A14" s="74" t="s">
        <v>253</v>
      </c>
      <c r="B14" s="77" t="s">
        <v>271</v>
      </c>
      <c r="C14" s="74" t="s">
        <v>291</v>
      </c>
      <c r="D14" s="74" t="s">
        <v>307</v>
      </c>
      <c r="E14" s="68" t="s">
        <v>323</v>
      </c>
      <c r="F14" s="74" t="s">
        <v>372</v>
      </c>
      <c r="G14" s="74" t="s">
        <v>373</v>
      </c>
      <c r="H14" s="74" t="s">
        <v>254</v>
      </c>
      <c r="I14" s="74" t="s">
        <v>354</v>
      </c>
      <c r="J14" s="74" t="s">
        <v>336</v>
      </c>
      <c r="K14" s="89" t="s">
        <v>374</v>
      </c>
      <c r="L14" s="89" t="s">
        <v>375</v>
      </c>
      <c r="M14" s="89" t="s">
        <v>226</v>
      </c>
    </row>
    <row r="15" spans="1:13" ht="63" x14ac:dyDescent="0.25">
      <c r="A15" s="78" t="s">
        <v>254</v>
      </c>
      <c r="B15" s="77" t="s">
        <v>272</v>
      </c>
      <c r="C15" s="77" t="s">
        <v>292</v>
      </c>
      <c r="D15" s="77" t="s">
        <v>311</v>
      </c>
      <c r="E15" s="69" t="s">
        <v>324</v>
      </c>
      <c r="F15" s="77" t="s">
        <v>376</v>
      </c>
      <c r="G15" s="77" t="s">
        <v>377</v>
      </c>
      <c r="H15" s="77" t="s">
        <v>340</v>
      </c>
      <c r="I15" s="77" t="s">
        <v>352</v>
      </c>
      <c r="J15" s="77" t="s">
        <v>345</v>
      </c>
      <c r="K15" s="77" t="s">
        <v>385</v>
      </c>
      <c r="L15" s="77" t="s">
        <v>386</v>
      </c>
      <c r="M15" s="91" t="s">
        <v>378</v>
      </c>
    </row>
    <row r="16" spans="1:13" ht="47.25" x14ac:dyDescent="0.25">
      <c r="A16" s="78" t="s">
        <v>255</v>
      </c>
      <c r="B16" s="79" t="s">
        <v>273</v>
      </c>
      <c r="C16" s="77" t="s">
        <v>293</v>
      </c>
      <c r="D16" s="77" t="s">
        <v>308</v>
      </c>
      <c r="E16" s="68" t="s">
        <v>325</v>
      </c>
      <c r="F16" s="77" t="s">
        <v>253</v>
      </c>
      <c r="G16" s="77" t="s">
        <v>253</v>
      </c>
      <c r="H16" s="77" t="s">
        <v>245</v>
      </c>
      <c r="I16" s="77" t="s">
        <v>352</v>
      </c>
      <c r="J16" s="77" t="s">
        <v>336</v>
      </c>
      <c r="K16" s="77" t="s">
        <v>379</v>
      </c>
      <c r="L16" s="77" t="s">
        <v>380</v>
      </c>
      <c r="M16" s="77" t="s">
        <v>226</v>
      </c>
    </row>
    <row r="17" spans="1:13" ht="47.25" x14ac:dyDescent="0.25">
      <c r="A17" s="80" t="s">
        <v>256</v>
      </c>
      <c r="B17" s="79" t="s">
        <v>271</v>
      </c>
      <c r="C17" s="79" t="s">
        <v>294</v>
      </c>
      <c r="D17" s="79" t="s">
        <v>309</v>
      </c>
      <c r="E17" s="68" t="s">
        <v>326</v>
      </c>
      <c r="F17" s="79" t="s">
        <v>251</v>
      </c>
      <c r="G17" s="79" t="s">
        <v>251</v>
      </c>
      <c r="H17" s="79" t="s">
        <v>245</v>
      </c>
      <c r="I17" s="79" t="s">
        <v>352</v>
      </c>
      <c r="J17" s="92" t="s">
        <v>336</v>
      </c>
      <c r="K17" s="92" t="s">
        <v>226</v>
      </c>
      <c r="L17" s="92" t="s">
        <v>226</v>
      </c>
      <c r="M17" s="92" t="s">
        <v>226</v>
      </c>
    </row>
    <row r="18" spans="1:13" ht="47.25" x14ac:dyDescent="0.25">
      <c r="A18" s="80" t="s">
        <v>257</v>
      </c>
      <c r="B18" s="79" t="s">
        <v>271</v>
      </c>
      <c r="C18" s="79" t="s">
        <v>295</v>
      </c>
      <c r="D18" s="79" t="s">
        <v>310</v>
      </c>
      <c r="E18" s="68" t="s">
        <v>327</v>
      </c>
      <c r="F18" s="79" t="s">
        <v>387</v>
      </c>
      <c r="G18" s="79" t="s">
        <v>387</v>
      </c>
      <c r="H18" s="79" t="s">
        <v>245</v>
      </c>
      <c r="I18" s="79" t="s">
        <v>353</v>
      </c>
      <c r="J18" s="92" t="s">
        <v>336</v>
      </c>
      <c r="K18" s="92" t="s">
        <v>389</v>
      </c>
      <c r="L18" s="92">
        <v>35149</v>
      </c>
      <c r="M18" s="93" t="s">
        <v>388</v>
      </c>
    </row>
    <row r="19" spans="1:13" ht="63" x14ac:dyDescent="0.25">
      <c r="A19" s="80" t="s">
        <v>258</v>
      </c>
      <c r="B19" s="79" t="s">
        <v>274</v>
      </c>
      <c r="C19" s="79" t="s">
        <v>293</v>
      </c>
      <c r="D19" s="79" t="s">
        <v>308</v>
      </c>
      <c r="E19" s="68" t="s">
        <v>325</v>
      </c>
      <c r="F19" s="79" t="s">
        <v>261</v>
      </c>
      <c r="G19" s="79" t="s">
        <v>261</v>
      </c>
      <c r="H19" s="79" t="s">
        <v>245</v>
      </c>
      <c r="I19" s="79" t="s">
        <v>352</v>
      </c>
      <c r="J19" s="92" t="s">
        <v>336</v>
      </c>
      <c r="K19" s="77" t="s">
        <v>379</v>
      </c>
      <c r="L19" s="77" t="s">
        <v>380</v>
      </c>
      <c r="M19" s="92" t="s">
        <v>226</v>
      </c>
    </row>
    <row r="20" spans="1:13" ht="47.25" x14ac:dyDescent="0.25">
      <c r="A20" s="80" t="s">
        <v>259</v>
      </c>
      <c r="B20" s="79" t="s">
        <v>275</v>
      </c>
      <c r="C20" s="79" t="s">
        <v>296</v>
      </c>
      <c r="D20" s="79" t="s">
        <v>296</v>
      </c>
      <c r="E20" s="68" t="s">
        <v>328</v>
      </c>
      <c r="F20" s="79" t="s">
        <v>247</v>
      </c>
      <c r="G20" s="79" t="s">
        <v>247</v>
      </c>
      <c r="H20" s="79" t="s">
        <v>340</v>
      </c>
      <c r="I20" s="79" t="s">
        <v>352</v>
      </c>
      <c r="J20" s="92" t="s">
        <v>345</v>
      </c>
      <c r="K20" s="92" t="s">
        <v>390</v>
      </c>
      <c r="L20" s="92">
        <v>89216375673</v>
      </c>
      <c r="M20" s="93" t="s">
        <v>391</v>
      </c>
    </row>
    <row r="21" spans="1:13" ht="47.25" x14ac:dyDescent="0.25">
      <c r="A21" s="80" t="s">
        <v>260</v>
      </c>
      <c r="B21" s="79" t="s">
        <v>276</v>
      </c>
      <c r="C21" s="79" t="s">
        <v>296</v>
      </c>
      <c r="D21" s="79" t="s">
        <v>296</v>
      </c>
      <c r="E21" s="68" t="s">
        <v>328</v>
      </c>
      <c r="F21" s="79" t="s">
        <v>263</v>
      </c>
      <c r="G21" s="79" t="s">
        <v>263</v>
      </c>
      <c r="H21" s="79" t="s">
        <v>340</v>
      </c>
      <c r="I21" s="79" t="s">
        <v>352</v>
      </c>
      <c r="J21" s="92" t="s">
        <v>345</v>
      </c>
      <c r="K21" s="92" t="s">
        <v>390</v>
      </c>
      <c r="L21" s="92">
        <v>89216375673</v>
      </c>
      <c r="M21" s="93" t="s">
        <v>391</v>
      </c>
    </row>
    <row r="22" spans="1:13" ht="47.25" x14ac:dyDescent="0.25">
      <c r="A22" s="80" t="s">
        <v>261</v>
      </c>
      <c r="B22" s="79" t="s">
        <v>271</v>
      </c>
      <c r="C22" s="79" t="s">
        <v>297</v>
      </c>
      <c r="D22" s="79" t="s">
        <v>297</v>
      </c>
      <c r="E22" s="68" t="s">
        <v>329</v>
      </c>
      <c r="F22" s="79" t="s">
        <v>253</v>
      </c>
      <c r="G22" s="79" t="s">
        <v>253</v>
      </c>
      <c r="H22" s="79" t="s">
        <v>340</v>
      </c>
      <c r="I22" s="79" t="s">
        <v>352</v>
      </c>
      <c r="J22" s="92" t="s">
        <v>336</v>
      </c>
      <c r="K22" s="92" t="s">
        <v>392</v>
      </c>
      <c r="L22" s="92">
        <v>89312046072</v>
      </c>
      <c r="M22" s="93" t="s">
        <v>393</v>
      </c>
    </row>
    <row r="23" spans="1:13" ht="47.25" x14ac:dyDescent="0.25">
      <c r="A23" s="80" t="s">
        <v>262</v>
      </c>
      <c r="B23" s="79" t="s">
        <v>280</v>
      </c>
      <c r="C23" s="79" t="s">
        <v>298</v>
      </c>
      <c r="D23" s="79" t="s">
        <v>298</v>
      </c>
      <c r="E23" s="68" t="s">
        <v>330</v>
      </c>
      <c r="F23" s="79" t="s">
        <v>394</v>
      </c>
      <c r="G23" s="79" t="s">
        <v>395</v>
      </c>
      <c r="H23" s="79" t="s">
        <v>246</v>
      </c>
      <c r="I23" s="79" t="s">
        <v>354</v>
      </c>
      <c r="J23" s="92" t="s">
        <v>350</v>
      </c>
      <c r="K23" s="92" t="s">
        <v>226</v>
      </c>
      <c r="L23" s="92">
        <v>35110</v>
      </c>
      <c r="M23" s="92" t="s">
        <v>226</v>
      </c>
    </row>
    <row r="24" spans="1:13" ht="47.25" x14ac:dyDescent="0.25">
      <c r="A24" s="80" t="s">
        <v>263</v>
      </c>
      <c r="B24" s="79" t="s">
        <v>278</v>
      </c>
      <c r="C24" s="79" t="s">
        <v>299</v>
      </c>
      <c r="D24" s="79" t="s">
        <v>312</v>
      </c>
      <c r="E24" s="68" t="s">
        <v>331</v>
      </c>
      <c r="F24" s="79" t="s">
        <v>396</v>
      </c>
      <c r="G24" s="79" t="s">
        <v>396</v>
      </c>
      <c r="H24" s="79" t="s">
        <v>340</v>
      </c>
      <c r="I24" s="79" t="s">
        <v>352</v>
      </c>
      <c r="J24" s="92" t="s">
        <v>336</v>
      </c>
      <c r="K24" s="92" t="s">
        <v>382</v>
      </c>
      <c r="L24" s="92">
        <v>89095885688</v>
      </c>
      <c r="M24" s="93" t="s">
        <v>381</v>
      </c>
    </row>
    <row r="25" spans="1:13" ht="47.25" x14ac:dyDescent="0.25">
      <c r="A25" s="80" t="s">
        <v>264</v>
      </c>
      <c r="B25" s="79" t="s">
        <v>281</v>
      </c>
      <c r="C25" s="79" t="s">
        <v>300</v>
      </c>
      <c r="D25" s="79" t="s">
        <v>313</v>
      </c>
      <c r="E25" s="68" t="s">
        <v>332</v>
      </c>
      <c r="F25" s="79" t="s">
        <v>376</v>
      </c>
      <c r="G25" s="79" t="s">
        <v>397</v>
      </c>
      <c r="H25" s="79" t="s">
        <v>340</v>
      </c>
      <c r="I25" s="79" t="s">
        <v>353</v>
      </c>
      <c r="J25" s="92" t="s">
        <v>351</v>
      </c>
      <c r="K25" s="92" t="s">
        <v>398</v>
      </c>
      <c r="L25" s="92">
        <v>89516859519</v>
      </c>
      <c r="M25" s="81" t="s">
        <v>399</v>
      </c>
    </row>
  </sheetData>
  <autoFilter ref="A3:J4" xr:uid="{00000000-0009-0000-0000-00000C000000}"/>
  <hyperlinks>
    <hyperlink ref="M10" r:id="rId1" xr:uid="{AFCE3D51-D85D-40E3-AF52-584DE9FC4A10}"/>
    <hyperlink ref="M11" r:id="rId2" xr:uid="{32B99F55-DF6E-48AA-9295-D5DFC04B7CFD}"/>
    <hyperlink ref="M13" r:id="rId3" xr:uid="{8DF151FF-B4D3-424E-BD1D-E56E49C67991}"/>
    <hyperlink ref="M15" r:id="rId4" xr:uid="{A192EC84-AFBA-4C4F-B286-5C6C2C0DC68E}"/>
    <hyperlink ref="M24" r:id="rId5" xr:uid="{A70B3F87-1036-4725-ACE4-32B12719648F}"/>
    <hyperlink ref="M18" r:id="rId6" xr:uid="{6BA8F637-7DDC-4026-A6FE-4A92E787D665}"/>
    <hyperlink ref="M20" r:id="rId7" xr:uid="{8DADCA87-5BD7-48F7-A2A2-44BA4A3D5295}"/>
    <hyperlink ref="M21" r:id="rId8" xr:uid="{BE5F9824-0803-4769-81F0-3C4141A76711}"/>
    <hyperlink ref="M22" r:id="rId9" xr:uid="{F259B1AC-AD09-412A-AE21-853F0D477CAC}"/>
    <hyperlink ref="M25" r:id="rId10" xr:uid="{67948F95-5572-44C9-8552-4E3E112A2E16}"/>
  </hyperlinks>
  <pageMargins left="0.70866141732283472" right="0.70866141732283472" top="0.74803149606299213" bottom="0.74803149606299213" header="0.31496062992125984" footer="0.31496062992125984"/>
  <pageSetup paperSize="9" scale="51" fitToHeight="0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20.28515625" style="43" customWidth="1"/>
    <col min="2" max="7" width="9.140625" style="43"/>
    <col min="8" max="8" width="13.7109375" style="43" customWidth="1"/>
    <col min="9" max="9" width="11.28515625" style="43" customWidth="1"/>
    <col min="10" max="16384" width="9.140625" style="43"/>
  </cols>
  <sheetData>
    <row r="1" spans="1:10" x14ac:dyDescent="0.25">
      <c r="E1" s="96" t="s">
        <v>30</v>
      </c>
      <c r="F1" s="96"/>
      <c r="G1" s="96"/>
      <c r="H1" s="96"/>
      <c r="I1" s="96"/>
    </row>
    <row r="2" spans="1:10" ht="73.900000000000006" customHeight="1" x14ac:dyDescent="0.25">
      <c r="A2" s="108" t="s">
        <v>242</v>
      </c>
      <c r="B2" s="108"/>
      <c r="C2" s="108"/>
      <c r="D2" s="108"/>
      <c r="E2" s="108"/>
      <c r="F2" s="108"/>
      <c r="G2" s="108"/>
      <c r="H2" s="108"/>
      <c r="I2" s="108"/>
    </row>
    <row r="3" spans="1:10" ht="44.45" customHeight="1" x14ac:dyDescent="0.25">
      <c r="A3" s="109" t="s">
        <v>35</v>
      </c>
      <c r="B3" s="109" t="s">
        <v>28</v>
      </c>
      <c r="C3" s="109"/>
      <c r="D3" s="109" t="s">
        <v>31</v>
      </c>
      <c r="E3" s="109"/>
      <c r="F3" s="109"/>
      <c r="G3" s="109"/>
      <c r="H3" s="109" t="s">
        <v>36</v>
      </c>
      <c r="I3" s="109" t="s">
        <v>37</v>
      </c>
      <c r="J3" s="109" t="s">
        <v>38</v>
      </c>
    </row>
    <row r="4" spans="1:10" ht="57" customHeight="1" x14ac:dyDescent="0.25">
      <c r="A4" s="109"/>
      <c r="B4" s="33" t="s">
        <v>32</v>
      </c>
      <c r="C4" s="33" t="s">
        <v>33</v>
      </c>
      <c r="D4" s="33" t="s">
        <v>6</v>
      </c>
      <c r="E4" s="33" t="s">
        <v>7</v>
      </c>
      <c r="F4" s="33" t="s">
        <v>8</v>
      </c>
      <c r="G4" s="33" t="s">
        <v>9</v>
      </c>
      <c r="H4" s="109"/>
      <c r="I4" s="109"/>
      <c r="J4" s="109"/>
    </row>
    <row r="5" spans="1:10" x14ac:dyDescent="0.25">
      <c r="A5" s="62">
        <v>18</v>
      </c>
      <c r="B5" s="63">
        <v>13</v>
      </c>
      <c r="C5" s="63">
        <v>5</v>
      </c>
      <c r="D5" s="63">
        <v>1</v>
      </c>
      <c r="E5" s="63">
        <v>0</v>
      </c>
      <c r="F5" s="63">
        <v>0</v>
      </c>
      <c r="G5" s="63">
        <v>20</v>
      </c>
      <c r="H5" s="29">
        <v>4.9000000000000002E-2</v>
      </c>
      <c r="I5" s="63">
        <v>21</v>
      </c>
      <c r="J5" s="48">
        <v>1561.19</v>
      </c>
    </row>
    <row r="6" spans="1:10" x14ac:dyDescent="0.25">
      <c r="A6" s="63"/>
      <c r="B6" s="63"/>
      <c r="C6" s="63"/>
      <c r="D6" s="63"/>
      <c r="E6" s="63"/>
      <c r="F6" s="63"/>
      <c r="G6" s="63"/>
      <c r="H6" s="29"/>
      <c r="I6" s="63"/>
      <c r="J6" s="48"/>
    </row>
    <row r="8" spans="1:10" ht="15.75" x14ac:dyDescent="0.25">
      <c r="A8" s="1" t="s">
        <v>220</v>
      </c>
    </row>
    <row r="9" spans="1:10" ht="15.75" x14ac:dyDescent="0.25">
      <c r="A9" s="1" t="s">
        <v>221</v>
      </c>
    </row>
  </sheetData>
  <mergeCells count="8">
    <mergeCell ref="E1:I1"/>
    <mergeCell ref="A2:I2"/>
    <mergeCell ref="H3:H4"/>
    <mergeCell ref="I3:I4"/>
    <mergeCell ref="J3:J4"/>
    <mergeCell ref="B3:C3"/>
    <mergeCell ref="A3:A4"/>
    <mergeCell ref="D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view="pageBreakPreview" topLeftCell="A40" zoomScaleNormal="100" zoomScaleSheetLayoutView="100" workbookViewId="0">
      <selection activeCell="H40" sqref="H1:J1048576"/>
    </sheetView>
  </sheetViews>
  <sheetFormatPr defaultRowHeight="15" x14ac:dyDescent="0.25"/>
  <cols>
    <col min="1" max="1" width="19.140625" style="43" customWidth="1"/>
    <col min="2" max="2" width="11.42578125" style="43" customWidth="1"/>
    <col min="3" max="3" width="13" style="43" customWidth="1"/>
    <col min="4" max="4" width="11.140625" style="43" customWidth="1"/>
    <col min="5" max="5" width="14.85546875" style="43" customWidth="1"/>
    <col min="6" max="6" width="11" style="43" customWidth="1"/>
    <col min="7" max="7" width="14.28515625" style="43" customWidth="1"/>
    <col min="8" max="16384" width="9.140625" style="43"/>
  </cols>
  <sheetData>
    <row r="1" spans="1:7" ht="15.75" x14ac:dyDescent="0.25">
      <c r="A1" s="112" t="s">
        <v>43</v>
      </c>
      <c r="B1" s="112"/>
      <c r="C1" s="112"/>
      <c r="D1" s="112"/>
      <c r="E1" s="112"/>
      <c r="F1" s="112"/>
      <c r="G1" s="112"/>
    </row>
    <row r="2" spans="1:7" ht="15.75" x14ac:dyDescent="0.25">
      <c r="A2" s="111" t="s">
        <v>34</v>
      </c>
      <c r="B2" s="111"/>
      <c r="C2" s="111"/>
      <c r="D2" s="111"/>
      <c r="E2" s="111"/>
      <c r="F2" s="111"/>
      <c r="G2" s="111"/>
    </row>
    <row r="3" spans="1:7" ht="50.45" customHeight="1" x14ac:dyDescent="0.25">
      <c r="A3" s="110" t="s">
        <v>222</v>
      </c>
      <c r="B3" s="110"/>
      <c r="C3" s="110"/>
      <c r="D3" s="110"/>
      <c r="E3" s="110"/>
      <c r="F3" s="110"/>
      <c r="G3" s="110"/>
    </row>
    <row r="4" spans="1:7" ht="30" customHeight="1" x14ac:dyDescent="0.25">
      <c r="A4" s="113" t="s">
        <v>44</v>
      </c>
      <c r="B4" s="113" t="s">
        <v>45</v>
      </c>
      <c r="C4" s="113" t="s">
        <v>46</v>
      </c>
      <c r="D4" s="113" t="s">
        <v>38</v>
      </c>
      <c r="E4" s="113"/>
      <c r="F4" s="113"/>
      <c r="G4" s="113"/>
    </row>
    <row r="5" spans="1:7" ht="31.15" customHeight="1" x14ac:dyDescent="0.25">
      <c r="A5" s="113"/>
      <c r="B5" s="113"/>
      <c r="C5" s="113"/>
      <c r="D5" s="113" t="s">
        <v>47</v>
      </c>
      <c r="E5" s="113"/>
      <c r="F5" s="113" t="s">
        <v>39</v>
      </c>
      <c r="G5" s="113"/>
    </row>
    <row r="6" spans="1:7" ht="63" x14ac:dyDescent="0.25">
      <c r="A6" s="113"/>
      <c r="B6" s="113"/>
      <c r="C6" s="113"/>
      <c r="D6" s="39" t="s">
        <v>89</v>
      </c>
      <c r="E6" s="39" t="s">
        <v>41</v>
      </c>
      <c r="F6" s="39" t="s">
        <v>89</v>
      </c>
      <c r="G6" s="39" t="s">
        <v>41</v>
      </c>
    </row>
    <row r="7" spans="1:7" ht="15.75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7" ht="31.5" x14ac:dyDescent="0.25">
      <c r="A8" s="40" t="s">
        <v>48</v>
      </c>
      <c r="B8" s="38">
        <f>SUM(B9:B17)</f>
        <v>1</v>
      </c>
      <c r="C8" s="38">
        <f t="shared" ref="C8:G8" si="0">SUM(C9:C17)</f>
        <v>1.0999999999999999E-2</v>
      </c>
      <c r="D8" s="38">
        <f t="shared" si="0"/>
        <v>0</v>
      </c>
      <c r="E8" s="38">
        <f t="shared" si="0"/>
        <v>283</v>
      </c>
      <c r="F8" s="38">
        <f t="shared" si="0"/>
        <v>0</v>
      </c>
      <c r="G8" s="38">
        <f t="shared" si="0"/>
        <v>256</v>
      </c>
    </row>
    <row r="9" spans="1:7" ht="15.75" x14ac:dyDescent="0.25">
      <c r="A9" s="41" t="s">
        <v>49</v>
      </c>
      <c r="B9" s="42"/>
      <c r="C9" s="42"/>
      <c r="D9" s="42"/>
      <c r="E9" s="42"/>
      <c r="F9" s="42"/>
      <c r="G9" s="42"/>
    </row>
    <row r="10" spans="1:7" ht="15.75" x14ac:dyDescent="0.25">
      <c r="A10" s="41" t="s">
        <v>50</v>
      </c>
      <c r="B10" s="42"/>
      <c r="C10" s="42"/>
      <c r="D10" s="42"/>
      <c r="E10" s="42"/>
      <c r="F10" s="42"/>
      <c r="G10" s="42"/>
    </row>
    <row r="11" spans="1:7" ht="31.5" x14ac:dyDescent="0.25">
      <c r="A11" s="41" t="s">
        <v>51</v>
      </c>
      <c r="B11" s="42"/>
      <c r="C11" s="42"/>
      <c r="D11" s="42"/>
      <c r="E11" s="42"/>
      <c r="F11" s="42"/>
      <c r="G11" s="42"/>
    </row>
    <row r="12" spans="1:7" ht="15.75" x14ac:dyDescent="0.25">
      <c r="A12" s="41" t="s">
        <v>52</v>
      </c>
      <c r="B12" s="42"/>
      <c r="C12" s="42"/>
      <c r="D12" s="42"/>
      <c r="E12" s="42"/>
      <c r="F12" s="42"/>
      <c r="G12" s="42"/>
    </row>
    <row r="13" spans="1:7" ht="15.75" x14ac:dyDescent="0.25">
      <c r="A13" s="41" t="s">
        <v>53</v>
      </c>
      <c r="B13" s="42"/>
      <c r="C13" s="42"/>
      <c r="D13" s="42"/>
      <c r="E13" s="42"/>
      <c r="F13" s="42"/>
      <c r="G13" s="42"/>
    </row>
    <row r="14" spans="1:7" ht="15.75" x14ac:dyDescent="0.25">
      <c r="A14" s="41" t="s">
        <v>54</v>
      </c>
      <c r="B14" s="42"/>
      <c r="C14" s="42"/>
      <c r="D14" s="42"/>
      <c r="E14" s="42"/>
      <c r="F14" s="42"/>
      <c r="G14" s="42"/>
    </row>
    <row r="15" spans="1:7" ht="15.75" x14ac:dyDescent="0.25">
      <c r="A15" s="41" t="s">
        <v>55</v>
      </c>
      <c r="B15" s="42"/>
      <c r="C15" s="42"/>
      <c r="D15" s="42"/>
      <c r="E15" s="42"/>
      <c r="F15" s="42"/>
      <c r="G15" s="42"/>
    </row>
    <row r="16" spans="1:7" ht="47.25" x14ac:dyDescent="0.25">
      <c r="A16" s="41" t="s">
        <v>56</v>
      </c>
      <c r="B16" s="42"/>
      <c r="C16" s="42"/>
      <c r="D16" s="42"/>
      <c r="E16" s="42"/>
      <c r="F16" s="42"/>
      <c r="G16" s="42"/>
    </row>
    <row r="17" spans="1:7" ht="15.75" x14ac:dyDescent="0.25">
      <c r="A17" s="41" t="s">
        <v>57</v>
      </c>
      <c r="B17" s="42">
        <v>1</v>
      </c>
      <c r="C17" s="42">
        <v>1.0999999999999999E-2</v>
      </c>
      <c r="D17" s="42"/>
      <c r="E17" s="42">
        <v>283</v>
      </c>
      <c r="F17" s="42"/>
      <c r="G17" s="42">
        <v>256</v>
      </c>
    </row>
    <row r="18" spans="1:7" ht="78.75" x14ac:dyDescent="0.25">
      <c r="A18" s="40" t="s">
        <v>58</v>
      </c>
      <c r="B18" s="38">
        <f>SUM(B19:B23)</f>
        <v>5</v>
      </c>
      <c r="C18" s="38">
        <f t="shared" ref="C18:G18" si="1">SUM(C19:C23)</f>
        <v>7.0000000000000001E-3</v>
      </c>
      <c r="D18" s="38">
        <f t="shared" si="1"/>
        <v>83.25</v>
      </c>
      <c r="E18" s="38">
        <f t="shared" si="1"/>
        <v>0</v>
      </c>
      <c r="F18" s="38">
        <f t="shared" si="1"/>
        <v>67.75</v>
      </c>
      <c r="G18" s="38">
        <f t="shared" si="1"/>
        <v>0</v>
      </c>
    </row>
    <row r="19" spans="1:7" ht="15.75" x14ac:dyDescent="0.25">
      <c r="A19" s="41" t="s">
        <v>59</v>
      </c>
      <c r="B19" s="42">
        <v>1</v>
      </c>
      <c r="C19" s="42">
        <v>2E-3</v>
      </c>
      <c r="D19" s="42">
        <v>35</v>
      </c>
      <c r="E19" s="42"/>
      <c r="F19" s="42">
        <v>19.5</v>
      </c>
      <c r="G19" s="42"/>
    </row>
    <row r="20" spans="1:7" ht="15.75" x14ac:dyDescent="0.25">
      <c r="A20" s="41" t="s">
        <v>60</v>
      </c>
      <c r="B20" s="42">
        <v>1</v>
      </c>
      <c r="C20" s="42">
        <v>1E-3</v>
      </c>
      <c r="D20" s="42">
        <v>8</v>
      </c>
      <c r="E20" s="42"/>
      <c r="F20" s="42">
        <v>8</v>
      </c>
      <c r="G20" s="42"/>
    </row>
    <row r="21" spans="1:7" ht="15.75" x14ac:dyDescent="0.25">
      <c r="A21" s="41" t="s">
        <v>61</v>
      </c>
      <c r="B21" s="42"/>
      <c r="C21" s="42"/>
      <c r="D21" s="42"/>
      <c r="E21" s="42"/>
      <c r="F21" s="42"/>
      <c r="G21" s="42"/>
    </row>
    <row r="22" spans="1:7" ht="63" x14ac:dyDescent="0.25">
      <c r="A22" s="41" t="s">
        <v>62</v>
      </c>
      <c r="B22" s="42"/>
      <c r="C22" s="42"/>
      <c r="D22" s="42"/>
      <c r="E22" s="42"/>
      <c r="F22" s="42"/>
      <c r="G22" s="42"/>
    </row>
    <row r="23" spans="1:7" ht="33.75" customHeight="1" x14ac:dyDescent="0.25">
      <c r="A23" s="41" t="s">
        <v>57</v>
      </c>
      <c r="B23" s="42">
        <v>3</v>
      </c>
      <c r="C23" s="42">
        <v>4.0000000000000001E-3</v>
      </c>
      <c r="D23" s="42">
        <v>40.25</v>
      </c>
      <c r="E23" s="42"/>
      <c r="F23" s="42">
        <v>40.25</v>
      </c>
      <c r="G23" s="42"/>
    </row>
    <row r="24" spans="1:7" ht="78.75" x14ac:dyDescent="0.25">
      <c r="A24" s="40" t="s">
        <v>63</v>
      </c>
      <c r="B24" s="38">
        <f>SUM(B25:B33)</f>
        <v>0</v>
      </c>
      <c r="C24" s="38">
        <f t="shared" ref="C24:G24" si="2">SUM(C25:C33)</f>
        <v>0</v>
      </c>
      <c r="D24" s="38">
        <f t="shared" si="2"/>
        <v>0</v>
      </c>
      <c r="E24" s="38">
        <f t="shared" si="2"/>
        <v>0</v>
      </c>
      <c r="F24" s="38">
        <f t="shared" si="2"/>
        <v>0</v>
      </c>
      <c r="G24" s="38">
        <f t="shared" si="2"/>
        <v>0</v>
      </c>
    </row>
    <row r="25" spans="1:7" ht="15.75" x14ac:dyDescent="0.25">
      <c r="A25" s="41" t="s">
        <v>64</v>
      </c>
      <c r="B25" s="42"/>
      <c r="C25" s="42"/>
      <c r="D25" s="42"/>
      <c r="E25" s="42"/>
      <c r="F25" s="42"/>
      <c r="G25" s="42"/>
    </row>
    <row r="26" spans="1:7" ht="15.75" x14ac:dyDescent="0.25">
      <c r="A26" s="41" t="s">
        <v>65</v>
      </c>
      <c r="B26" s="42"/>
      <c r="C26" s="42"/>
      <c r="D26" s="42"/>
      <c r="E26" s="42"/>
      <c r="F26" s="42"/>
      <c r="G26" s="42"/>
    </row>
    <row r="27" spans="1:7" ht="15.75" x14ac:dyDescent="0.25">
      <c r="A27" s="41" t="s">
        <v>66</v>
      </c>
      <c r="B27" s="42"/>
      <c r="C27" s="42"/>
      <c r="D27" s="42"/>
      <c r="E27" s="42"/>
      <c r="F27" s="42"/>
      <c r="G27" s="42"/>
    </row>
    <row r="28" spans="1:7" ht="15.75" x14ac:dyDescent="0.25">
      <c r="A28" s="41" t="s">
        <v>67</v>
      </c>
      <c r="B28" s="42"/>
      <c r="C28" s="42"/>
      <c r="D28" s="42"/>
      <c r="E28" s="42"/>
      <c r="F28" s="42"/>
      <c r="G28" s="42"/>
    </row>
    <row r="29" spans="1:7" ht="15.75" x14ac:dyDescent="0.25">
      <c r="A29" s="41" t="s">
        <v>68</v>
      </c>
      <c r="B29" s="42"/>
      <c r="C29" s="42"/>
      <c r="D29" s="42"/>
      <c r="E29" s="42"/>
      <c r="F29" s="42"/>
      <c r="G29" s="42"/>
    </row>
    <row r="30" spans="1:7" ht="15.75" x14ac:dyDescent="0.25">
      <c r="A30" s="41" t="s">
        <v>69</v>
      </c>
      <c r="B30" s="42"/>
      <c r="C30" s="42"/>
      <c r="D30" s="42"/>
      <c r="E30" s="42"/>
      <c r="F30" s="42"/>
      <c r="G30" s="42"/>
    </row>
    <row r="31" spans="1:7" ht="15.75" x14ac:dyDescent="0.25">
      <c r="A31" s="41" t="s">
        <v>70</v>
      </c>
      <c r="B31" s="42"/>
      <c r="C31" s="42"/>
      <c r="D31" s="42"/>
      <c r="E31" s="42"/>
      <c r="F31" s="42"/>
      <c r="G31" s="42"/>
    </row>
    <row r="32" spans="1:7" ht="47.25" x14ac:dyDescent="0.25">
      <c r="A32" s="41" t="s">
        <v>71</v>
      </c>
      <c r="B32" s="42"/>
      <c r="C32" s="42"/>
      <c r="D32" s="42"/>
      <c r="E32" s="42"/>
      <c r="F32" s="42"/>
      <c r="G32" s="42"/>
    </row>
    <row r="33" spans="1:7" ht="15.75" x14ac:dyDescent="0.25">
      <c r="A33" s="41" t="s">
        <v>57</v>
      </c>
      <c r="B33" s="42"/>
      <c r="C33" s="42"/>
      <c r="D33" s="42"/>
      <c r="E33" s="42"/>
      <c r="F33" s="42"/>
      <c r="G33" s="42"/>
    </row>
    <row r="34" spans="1:7" ht="78.75" x14ac:dyDescent="0.25">
      <c r="A34" s="40" t="s">
        <v>72</v>
      </c>
      <c r="B34" s="38">
        <f>SUM(B35:B37)</f>
        <v>1</v>
      </c>
      <c r="C34" s="38">
        <f t="shared" ref="C34:G34" si="3">SUM(C35:C37)</f>
        <v>2E-3</v>
      </c>
      <c r="D34" s="38">
        <f t="shared" si="3"/>
        <v>124</v>
      </c>
      <c r="E34" s="38">
        <f t="shared" si="3"/>
        <v>0</v>
      </c>
      <c r="F34" s="38">
        <f t="shared" si="3"/>
        <v>50</v>
      </c>
      <c r="G34" s="38">
        <f t="shared" si="3"/>
        <v>0</v>
      </c>
    </row>
    <row r="35" spans="1:7" ht="15.75" x14ac:dyDescent="0.25">
      <c r="A35" s="41" t="s">
        <v>73</v>
      </c>
      <c r="B35" s="42">
        <v>1</v>
      </c>
      <c r="C35" s="42">
        <v>2E-3</v>
      </c>
      <c r="D35" s="42">
        <v>124</v>
      </c>
      <c r="E35" s="42"/>
      <c r="F35" s="42">
        <v>50</v>
      </c>
      <c r="G35" s="42"/>
    </row>
    <row r="36" spans="1:7" ht="15.75" x14ac:dyDescent="0.25">
      <c r="A36" s="41" t="s">
        <v>74</v>
      </c>
      <c r="B36" s="42"/>
      <c r="C36" s="42"/>
      <c r="D36" s="42"/>
      <c r="E36" s="42"/>
      <c r="F36" s="42"/>
      <c r="G36" s="42"/>
    </row>
    <row r="37" spans="1:7" ht="15.75" x14ac:dyDescent="0.25">
      <c r="A37" s="41" t="s">
        <v>57</v>
      </c>
      <c r="B37" s="42"/>
      <c r="C37" s="42"/>
      <c r="D37" s="42"/>
      <c r="E37" s="42"/>
      <c r="F37" s="42"/>
      <c r="G37" s="42"/>
    </row>
    <row r="38" spans="1:7" ht="78.75" x14ac:dyDescent="0.25">
      <c r="A38" s="40" t="s">
        <v>75</v>
      </c>
      <c r="B38" s="38">
        <f>SUM(B39:B45)</f>
        <v>4</v>
      </c>
      <c r="C38" s="38">
        <f t="shared" ref="C38:G38" si="4">SUM(C39:C45)</f>
        <v>8.0000000000000002E-3</v>
      </c>
      <c r="D38" s="38">
        <f t="shared" si="4"/>
        <v>0</v>
      </c>
      <c r="E38" s="38">
        <f t="shared" si="4"/>
        <v>485</v>
      </c>
      <c r="F38" s="38">
        <f t="shared" si="4"/>
        <v>0</v>
      </c>
      <c r="G38" s="38">
        <f t="shared" si="4"/>
        <v>189.6</v>
      </c>
    </row>
    <row r="39" spans="1:7" ht="15.75" x14ac:dyDescent="0.25">
      <c r="A39" s="41" t="s">
        <v>76</v>
      </c>
      <c r="B39" s="42"/>
      <c r="C39" s="42"/>
      <c r="D39" s="42"/>
      <c r="E39" s="42"/>
      <c r="F39" s="42"/>
      <c r="G39" s="42"/>
    </row>
    <row r="40" spans="1:7" ht="15.75" x14ac:dyDescent="0.25">
      <c r="A40" s="41" t="s">
        <v>77</v>
      </c>
      <c r="B40" s="42"/>
      <c r="C40" s="42"/>
      <c r="D40" s="42"/>
      <c r="E40" s="42"/>
      <c r="F40" s="42"/>
      <c r="G40" s="42"/>
    </row>
    <row r="41" spans="1:7" ht="15.75" x14ac:dyDescent="0.25">
      <c r="A41" s="41" t="s">
        <v>78</v>
      </c>
      <c r="B41" s="42"/>
      <c r="C41" s="42"/>
      <c r="D41" s="42"/>
      <c r="E41" s="42"/>
      <c r="F41" s="42"/>
      <c r="G41" s="42"/>
    </row>
    <row r="42" spans="1:7" ht="31.5" x14ac:dyDescent="0.25">
      <c r="A42" s="41" t="s">
        <v>79</v>
      </c>
      <c r="B42" s="42"/>
      <c r="C42" s="42"/>
      <c r="D42" s="42"/>
      <c r="E42" s="42"/>
      <c r="F42" s="42"/>
      <c r="G42" s="42"/>
    </row>
    <row r="43" spans="1:7" ht="15.75" x14ac:dyDescent="0.25">
      <c r="A43" s="41" t="s">
        <v>80</v>
      </c>
      <c r="B43" s="42"/>
      <c r="C43" s="42"/>
      <c r="D43" s="42"/>
      <c r="E43" s="42"/>
      <c r="F43" s="42"/>
      <c r="G43" s="42"/>
    </row>
    <row r="44" spans="1:7" ht="31.5" x14ac:dyDescent="0.25">
      <c r="A44" s="41" t="s">
        <v>81</v>
      </c>
      <c r="B44" s="42"/>
      <c r="C44" s="42"/>
      <c r="D44" s="42"/>
      <c r="E44" s="42"/>
      <c r="F44" s="42"/>
      <c r="G44" s="42"/>
    </row>
    <row r="45" spans="1:7" ht="15.75" x14ac:dyDescent="0.25">
      <c r="A45" s="41" t="s">
        <v>82</v>
      </c>
      <c r="B45" s="42">
        <v>4</v>
      </c>
      <c r="C45" s="42">
        <v>8.0000000000000002E-3</v>
      </c>
      <c r="D45" s="42"/>
      <c r="E45" s="42">
        <v>485</v>
      </c>
      <c r="F45" s="42"/>
      <c r="G45" s="42">
        <v>189.6</v>
      </c>
    </row>
    <row r="46" spans="1:7" ht="78.75" x14ac:dyDescent="0.25">
      <c r="A46" s="40" t="s">
        <v>83</v>
      </c>
      <c r="B46" s="38">
        <v>2</v>
      </c>
      <c r="C46" s="38">
        <v>4.0000000000000001E-3</v>
      </c>
      <c r="D46" s="38"/>
      <c r="E46" s="38">
        <v>182.3</v>
      </c>
      <c r="F46" s="38"/>
      <c r="G46" s="38">
        <v>123.9</v>
      </c>
    </row>
    <row r="47" spans="1:7" ht="31.5" x14ac:dyDescent="0.25">
      <c r="A47" s="40" t="s">
        <v>84</v>
      </c>
      <c r="B47" s="38">
        <v>8</v>
      </c>
      <c r="C47" s="38">
        <v>1.7000000000000001E-2</v>
      </c>
      <c r="D47" s="38">
        <f>SUM(D48:D51)</f>
        <v>327.54000000000002</v>
      </c>
      <c r="E47" s="38">
        <v>76.099999999999994</v>
      </c>
      <c r="F47" s="38">
        <f>SUM(F48:F51)</f>
        <v>178.25</v>
      </c>
      <c r="G47" s="38">
        <v>60.1</v>
      </c>
    </row>
    <row r="48" spans="1:7" ht="33" customHeight="1" x14ac:dyDescent="0.25">
      <c r="A48" s="41" t="s">
        <v>85</v>
      </c>
      <c r="B48" s="42">
        <v>3</v>
      </c>
      <c r="C48" s="42">
        <v>6.0000000000000001E-3</v>
      </c>
      <c r="D48" s="42">
        <v>34</v>
      </c>
      <c r="E48" s="42"/>
      <c r="F48" s="42">
        <v>34</v>
      </c>
      <c r="G48" s="42"/>
    </row>
    <row r="49" spans="1:7" ht="15.75" x14ac:dyDescent="0.25">
      <c r="A49" s="41" t="s">
        <v>86</v>
      </c>
      <c r="B49" s="42"/>
      <c r="C49" s="42"/>
      <c r="D49" s="42"/>
      <c r="E49" s="42"/>
      <c r="F49" s="42"/>
      <c r="G49" s="42"/>
    </row>
    <row r="50" spans="1:7" ht="31.5" x14ac:dyDescent="0.25">
      <c r="A50" s="41" t="s">
        <v>87</v>
      </c>
      <c r="B50" s="42">
        <v>3</v>
      </c>
      <c r="C50" s="42">
        <v>7.0000000000000001E-3</v>
      </c>
      <c r="D50" s="42">
        <v>293.54000000000002</v>
      </c>
      <c r="E50" s="42"/>
      <c r="F50" s="42">
        <v>144.25</v>
      </c>
      <c r="G50" s="42"/>
    </row>
    <row r="51" spans="1:7" ht="31.5" x14ac:dyDescent="0.25">
      <c r="A51" s="41" t="s">
        <v>88</v>
      </c>
      <c r="B51" s="42">
        <v>1</v>
      </c>
      <c r="C51" s="42">
        <v>1E-3</v>
      </c>
      <c r="D51" s="42"/>
      <c r="E51" s="42">
        <v>33</v>
      </c>
      <c r="F51" s="42"/>
      <c r="G51" s="42">
        <v>33</v>
      </c>
    </row>
    <row r="52" spans="1:7" ht="15.75" x14ac:dyDescent="0.25">
      <c r="A52" s="40" t="s">
        <v>25</v>
      </c>
      <c r="B52" s="38">
        <f>B47+B46+B38+B34+B24+B18+B8</f>
        <v>21</v>
      </c>
      <c r="C52" s="38">
        <f>C47+C46+C38+C34+C24+C18+C8</f>
        <v>4.9000000000000002E-2</v>
      </c>
      <c r="D52" s="38">
        <f t="shared" ref="D52:F52" si="5">D47+D46+D38+D34+D24+D18+D8</f>
        <v>534.79</v>
      </c>
      <c r="E52" s="38">
        <f t="shared" si="5"/>
        <v>1026.4000000000001</v>
      </c>
      <c r="F52" s="38">
        <f t="shared" si="5"/>
        <v>296</v>
      </c>
      <c r="G52" s="38">
        <f>G47+G46+G38+G34+G24+G18+G8</f>
        <v>629.6</v>
      </c>
    </row>
    <row r="54" spans="1:7" ht="15.75" x14ac:dyDescent="0.25">
      <c r="A54" s="1" t="s">
        <v>220</v>
      </c>
    </row>
    <row r="55" spans="1:7" ht="15.75" x14ac:dyDescent="0.25">
      <c r="A55" s="1" t="s">
        <v>221</v>
      </c>
    </row>
  </sheetData>
  <mergeCells count="9">
    <mergeCell ref="A3:G3"/>
    <mergeCell ref="A2:G2"/>
    <mergeCell ref="A1:G1"/>
    <mergeCell ref="A4:A6"/>
    <mergeCell ref="B4:B6"/>
    <mergeCell ref="C4:C6"/>
    <mergeCell ref="D4:G4"/>
    <mergeCell ref="D5:E5"/>
    <mergeCell ref="F5:G5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view="pageBreakPreview" topLeftCell="A13" zoomScaleNormal="100" zoomScaleSheetLayoutView="100" workbookViewId="0">
      <selection activeCell="C7" sqref="C7"/>
    </sheetView>
  </sheetViews>
  <sheetFormatPr defaultRowHeight="15" x14ac:dyDescent="0.25"/>
  <cols>
    <col min="1" max="1" width="20.85546875" style="43" customWidth="1"/>
    <col min="2" max="2" width="11.5703125" style="43" customWidth="1"/>
    <col min="3" max="3" width="12.42578125" style="43" customWidth="1"/>
    <col min="4" max="4" width="9.140625" style="43"/>
    <col min="5" max="5" width="9.7109375" style="43" customWidth="1"/>
    <col min="6" max="6" width="9.140625" style="43"/>
    <col min="7" max="7" width="10.28515625" style="43" customWidth="1"/>
    <col min="8" max="16384" width="9.140625" style="43"/>
  </cols>
  <sheetData>
    <row r="1" spans="1:7" x14ac:dyDescent="0.25">
      <c r="G1" s="43" t="s">
        <v>93</v>
      </c>
    </row>
    <row r="2" spans="1:7" ht="80.25" customHeight="1" x14ac:dyDescent="0.25">
      <c r="A2" s="114" t="s">
        <v>223</v>
      </c>
      <c r="B2" s="114"/>
      <c r="C2" s="114"/>
      <c r="D2" s="114"/>
      <c r="E2" s="114"/>
      <c r="F2" s="114"/>
      <c r="G2" s="114"/>
    </row>
    <row r="3" spans="1:7" ht="18.75" x14ac:dyDescent="0.25">
      <c r="A3" s="6"/>
    </row>
    <row r="4" spans="1:7" x14ac:dyDescent="0.25">
      <c r="A4" s="99" t="s">
        <v>90</v>
      </c>
      <c r="B4" s="99" t="s">
        <v>91</v>
      </c>
      <c r="C4" s="99" t="s">
        <v>92</v>
      </c>
      <c r="D4" s="99" t="s">
        <v>38</v>
      </c>
      <c r="E4" s="99"/>
      <c r="F4" s="99"/>
      <c r="G4" s="99"/>
    </row>
    <row r="5" spans="1:7" x14ac:dyDescent="0.25">
      <c r="A5" s="99"/>
      <c r="B5" s="99"/>
      <c r="C5" s="99"/>
      <c r="D5" s="99" t="s">
        <v>47</v>
      </c>
      <c r="E5" s="99"/>
      <c r="F5" s="99" t="s">
        <v>39</v>
      </c>
      <c r="G5" s="99"/>
    </row>
    <row r="6" spans="1:7" ht="75" x14ac:dyDescent="0.25">
      <c r="A6" s="99"/>
      <c r="B6" s="99"/>
      <c r="C6" s="99"/>
      <c r="D6" s="35" t="s">
        <v>89</v>
      </c>
      <c r="E6" s="35" t="s">
        <v>41</v>
      </c>
      <c r="F6" s="35" t="s">
        <v>89</v>
      </c>
      <c r="G6" s="35" t="s">
        <v>41</v>
      </c>
    </row>
    <row r="7" spans="1:7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7" ht="31.5" x14ac:dyDescent="0.25">
      <c r="A8" s="4" t="s">
        <v>94</v>
      </c>
      <c r="B8" s="37">
        <f>B9</f>
        <v>1</v>
      </c>
      <c r="C8" s="37">
        <f t="shared" ref="C8:G8" si="0">C9</f>
        <v>1.0999999999999999E-2</v>
      </c>
      <c r="D8" s="37">
        <f t="shared" si="0"/>
        <v>0</v>
      </c>
      <c r="E8" s="37">
        <f t="shared" si="0"/>
        <v>283</v>
      </c>
      <c r="F8" s="37">
        <f t="shared" si="0"/>
        <v>0</v>
      </c>
      <c r="G8" s="37">
        <f t="shared" si="0"/>
        <v>256</v>
      </c>
    </row>
    <row r="9" spans="1:7" ht="15.75" x14ac:dyDescent="0.25">
      <c r="A9" s="43" t="s">
        <v>224</v>
      </c>
      <c r="B9" s="4">
        <v>1</v>
      </c>
      <c r="C9" s="4">
        <v>1.0999999999999999E-2</v>
      </c>
      <c r="D9" s="4"/>
      <c r="E9" s="4">
        <v>283</v>
      </c>
      <c r="F9" s="4"/>
      <c r="G9" s="4">
        <v>256</v>
      </c>
    </row>
    <row r="10" spans="1:7" x14ac:dyDescent="0.25">
      <c r="A10" s="48"/>
      <c r="B10" s="48"/>
      <c r="C10" s="48"/>
      <c r="D10" s="48"/>
      <c r="E10" s="48"/>
      <c r="F10" s="48"/>
      <c r="G10" s="48"/>
    </row>
    <row r="11" spans="1:7" x14ac:dyDescent="0.25">
      <c r="A11" s="48"/>
      <c r="B11" s="48"/>
      <c r="C11" s="48"/>
      <c r="D11" s="48"/>
      <c r="E11" s="48"/>
      <c r="F11" s="48"/>
      <c r="G11" s="48"/>
    </row>
    <row r="12" spans="1:7" ht="30" x14ac:dyDescent="0.25">
      <c r="A12" s="7" t="s">
        <v>95</v>
      </c>
      <c r="B12" s="48"/>
      <c r="C12" s="48"/>
      <c r="D12" s="48"/>
      <c r="E12" s="48"/>
      <c r="F12" s="48"/>
      <c r="G12" s="48"/>
    </row>
    <row r="13" spans="1:7" x14ac:dyDescent="0.25">
      <c r="A13" s="7" t="s">
        <v>24</v>
      </c>
      <c r="B13" s="48"/>
      <c r="C13" s="48"/>
      <c r="D13" s="48"/>
      <c r="E13" s="48"/>
      <c r="F13" s="48"/>
      <c r="G13" s="48"/>
    </row>
    <row r="14" spans="1:7" x14ac:dyDescent="0.25">
      <c r="A14" s="7"/>
      <c r="B14" s="48"/>
      <c r="C14" s="48"/>
      <c r="D14" s="48"/>
      <c r="E14" s="48"/>
      <c r="F14" s="48"/>
      <c r="G14" s="48"/>
    </row>
    <row r="15" spans="1:7" x14ac:dyDescent="0.25">
      <c r="A15" s="7"/>
      <c r="B15" s="48"/>
      <c r="C15" s="48"/>
      <c r="D15" s="48"/>
      <c r="E15" s="48"/>
      <c r="F15" s="48"/>
      <c r="G15" s="48"/>
    </row>
    <row r="16" spans="1:7" x14ac:dyDescent="0.25">
      <c r="A16" s="7"/>
      <c r="B16" s="48"/>
      <c r="C16" s="48"/>
      <c r="D16" s="48"/>
      <c r="E16" s="48"/>
      <c r="F16" s="48"/>
      <c r="G16" s="48"/>
    </row>
    <row r="17" spans="1:7" ht="30" x14ac:dyDescent="0.25">
      <c r="A17" s="7" t="s">
        <v>96</v>
      </c>
      <c r="B17" s="48"/>
      <c r="C17" s="48"/>
      <c r="D17" s="48"/>
      <c r="E17" s="48"/>
      <c r="F17" s="48"/>
      <c r="G17" s="48"/>
    </row>
    <row r="18" spans="1:7" x14ac:dyDescent="0.25">
      <c r="A18" s="48" t="s">
        <v>24</v>
      </c>
      <c r="B18" s="48"/>
      <c r="C18" s="48"/>
      <c r="D18" s="48"/>
      <c r="E18" s="48"/>
      <c r="F18" s="48"/>
      <c r="G18" s="48"/>
    </row>
    <row r="19" spans="1:7" x14ac:dyDescent="0.25">
      <c r="A19" s="48"/>
      <c r="B19" s="48"/>
      <c r="C19" s="48"/>
      <c r="D19" s="48"/>
      <c r="E19" s="48"/>
      <c r="F19" s="48"/>
      <c r="G19" s="48"/>
    </row>
    <row r="20" spans="1:7" ht="15.75" x14ac:dyDescent="0.25">
      <c r="A20" s="3" t="s">
        <v>25</v>
      </c>
      <c r="B20" s="60">
        <f>B8</f>
        <v>1</v>
      </c>
      <c r="C20" s="60">
        <f t="shared" ref="C20:G20" si="1">C8</f>
        <v>1.0999999999999999E-2</v>
      </c>
      <c r="D20" s="60">
        <f t="shared" si="1"/>
        <v>0</v>
      </c>
      <c r="E20" s="60">
        <f t="shared" si="1"/>
        <v>283</v>
      </c>
      <c r="F20" s="60">
        <f t="shared" si="1"/>
        <v>0</v>
      </c>
      <c r="G20" s="60">
        <f t="shared" si="1"/>
        <v>256</v>
      </c>
    </row>
    <row r="22" spans="1:7" x14ac:dyDescent="0.25">
      <c r="A22" s="61" t="s">
        <v>180</v>
      </c>
    </row>
    <row r="24" spans="1:7" ht="15.75" x14ac:dyDescent="0.25">
      <c r="A24" s="1" t="s">
        <v>220</v>
      </c>
    </row>
    <row r="25" spans="1:7" ht="15.75" x14ac:dyDescent="0.25">
      <c r="A25" s="1" t="s">
        <v>221</v>
      </c>
    </row>
  </sheetData>
  <mergeCells count="7">
    <mergeCell ref="A2:G2"/>
    <mergeCell ref="A4:A6"/>
    <mergeCell ref="B4:B6"/>
    <mergeCell ref="C4:C6"/>
    <mergeCell ref="D4:G4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topLeftCell="A10" zoomScaleNormal="100" zoomScaleSheetLayoutView="100" workbookViewId="0">
      <selection activeCell="G10" sqref="G10"/>
    </sheetView>
  </sheetViews>
  <sheetFormatPr defaultRowHeight="15" x14ac:dyDescent="0.25"/>
  <cols>
    <col min="1" max="1" width="10.7109375" style="43" customWidth="1"/>
    <col min="2" max="2" width="10.5703125" style="43" customWidth="1"/>
    <col min="3" max="3" width="14" style="43" customWidth="1"/>
    <col min="4" max="4" width="12.7109375" style="43" customWidth="1"/>
    <col min="5" max="7" width="9.140625" style="43"/>
    <col min="8" max="8" width="12.7109375" style="43" customWidth="1"/>
    <col min="9" max="16384" width="9.140625" style="43"/>
  </cols>
  <sheetData>
    <row r="1" spans="1:10" ht="15.75" x14ac:dyDescent="0.25">
      <c r="A1" s="115" t="s">
        <v>111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46.5" customHeight="1" x14ac:dyDescent="0.25">
      <c r="A3" s="117" t="s">
        <v>225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15.75" x14ac:dyDescent="0.25">
      <c r="A4" s="2"/>
    </row>
    <row r="5" spans="1:10" ht="45" customHeight="1" x14ac:dyDescent="0.25">
      <c r="A5" s="118" t="s">
        <v>97</v>
      </c>
      <c r="B5" s="118" t="s">
        <v>35</v>
      </c>
      <c r="C5" s="118" t="s">
        <v>98</v>
      </c>
      <c r="D5" s="118" t="s">
        <v>99</v>
      </c>
      <c r="E5" s="118" t="s">
        <v>100</v>
      </c>
      <c r="F5" s="118"/>
      <c r="G5" s="118"/>
      <c r="H5" s="118" t="s">
        <v>101</v>
      </c>
      <c r="I5" s="118" t="s">
        <v>102</v>
      </c>
      <c r="J5" s="118"/>
    </row>
    <row r="6" spans="1:10" ht="22.9" customHeight="1" x14ac:dyDescent="0.25">
      <c r="A6" s="118"/>
      <c r="B6" s="118"/>
      <c r="C6" s="118"/>
      <c r="D6" s="118"/>
      <c r="E6" s="118" t="s">
        <v>103</v>
      </c>
      <c r="F6" s="118"/>
      <c r="G6" s="118" t="s">
        <v>104</v>
      </c>
      <c r="H6" s="118"/>
      <c r="I6" s="118" t="s">
        <v>104</v>
      </c>
      <c r="J6" s="118" t="s">
        <v>105</v>
      </c>
    </row>
    <row r="7" spans="1:10" ht="63" x14ac:dyDescent="0.25">
      <c r="A7" s="118"/>
      <c r="B7" s="118"/>
      <c r="C7" s="118"/>
      <c r="D7" s="118"/>
      <c r="E7" s="34" t="s">
        <v>40</v>
      </c>
      <c r="F7" s="34" t="s">
        <v>106</v>
      </c>
      <c r="G7" s="118"/>
      <c r="H7" s="118"/>
      <c r="I7" s="118"/>
      <c r="J7" s="118"/>
    </row>
    <row r="8" spans="1:10" ht="15.75" x14ac:dyDescent="0.25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</row>
    <row r="9" spans="1:10" ht="31.5" x14ac:dyDescent="0.25">
      <c r="A9" s="3" t="s">
        <v>107</v>
      </c>
      <c r="B9" s="4" t="s">
        <v>226</v>
      </c>
      <c r="C9" s="4" t="s">
        <v>226</v>
      </c>
      <c r="D9" s="4" t="s">
        <v>226</v>
      </c>
      <c r="E9" s="4" t="s">
        <v>226</v>
      </c>
      <c r="F9" s="4" t="s">
        <v>226</v>
      </c>
      <c r="G9" s="4" t="s">
        <v>226</v>
      </c>
      <c r="H9" s="4" t="s">
        <v>226</v>
      </c>
      <c r="I9" s="4" t="s">
        <v>226</v>
      </c>
      <c r="J9" s="4" t="s">
        <v>226</v>
      </c>
    </row>
    <row r="10" spans="1:10" ht="47.25" x14ac:dyDescent="0.25">
      <c r="A10" s="3" t="s">
        <v>108</v>
      </c>
      <c r="B10" s="4" t="s">
        <v>226</v>
      </c>
      <c r="C10" s="4" t="s">
        <v>226</v>
      </c>
      <c r="D10" s="4" t="s">
        <v>226</v>
      </c>
      <c r="E10" s="4" t="s">
        <v>226</v>
      </c>
      <c r="F10" s="4" t="s">
        <v>226</v>
      </c>
      <c r="G10" s="4" t="s">
        <v>226</v>
      </c>
      <c r="H10" s="4" t="s">
        <v>226</v>
      </c>
      <c r="I10" s="4" t="s">
        <v>226</v>
      </c>
      <c r="J10" s="4" t="s">
        <v>226</v>
      </c>
    </row>
    <row r="11" spans="1:10" ht="47.25" x14ac:dyDescent="0.25">
      <c r="A11" s="3" t="s">
        <v>109</v>
      </c>
      <c r="B11" s="4" t="s">
        <v>226</v>
      </c>
      <c r="C11" s="4" t="s">
        <v>226</v>
      </c>
      <c r="D11" s="4" t="s">
        <v>226</v>
      </c>
      <c r="E11" s="4" t="s">
        <v>226</v>
      </c>
      <c r="F11" s="4" t="s">
        <v>226</v>
      </c>
      <c r="G11" s="4" t="s">
        <v>226</v>
      </c>
      <c r="H11" s="4" t="s">
        <v>226</v>
      </c>
      <c r="I11" s="4" t="s">
        <v>226</v>
      </c>
      <c r="J11" s="4" t="s">
        <v>226</v>
      </c>
    </row>
    <row r="12" spans="1:10" ht="31.5" x14ac:dyDescent="0.25">
      <c r="A12" s="3" t="s">
        <v>110</v>
      </c>
      <c r="B12" s="4" t="s">
        <v>226</v>
      </c>
      <c r="C12" s="4" t="s">
        <v>226</v>
      </c>
      <c r="D12" s="4" t="s">
        <v>226</v>
      </c>
      <c r="E12" s="4" t="s">
        <v>226</v>
      </c>
      <c r="F12" s="4" t="s">
        <v>226</v>
      </c>
      <c r="G12" s="4" t="s">
        <v>226</v>
      </c>
      <c r="H12" s="4" t="s">
        <v>226</v>
      </c>
      <c r="I12" s="4" t="s">
        <v>226</v>
      </c>
      <c r="J12" s="4" t="s">
        <v>226</v>
      </c>
    </row>
    <row r="13" spans="1:10" ht="15.75" x14ac:dyDescent="0.25">
      <c r="A13" s="5" t="s">
        <v>25</v>
      </c>
      <c r="B13" s="37" t="s">
        <v>226</v>
      </c>
      <c r="C13" s="37" t="s">
        <v>226</v>
      </c>
      <c r="D13" s="37" t="s">
        <v>226</v>
      </c>
      <c r="E13" s="37" t="s">
        <v>226</v>
      </c>
      <c r="F13" s="37" t="s">
        <v>226</v>
      </c>
      <c r="G13" s="37" t="s">
        <v>226</v>
      </c>
      <c r="H13" s="37" t="s">
        <v>226</v>
      </c>
      <c r="I13" s="37" t="s">
        <v>226</v>
      </c>
      <c r="J13" s="37" t="s">
        <v>226</v>
      </c>
    </row>
    <row r="15" spans="1:10" ht="15.75" x14ac:dyDescent="0.25">
      <c r="A15" s="1" t="s">
        <v>220</v>
      </c>
    </row>
    <row r="16" spans="1:10" ht="15.75" x14ac:dyDescent="0.25">
      <c r="A16" s="1" t="s">
        <v>221</v>
      </c>
    </row>
  </sheetData>
  <mergeCells count="14">
    <mergeCell ref="A1:J1"/>
    <mergeCell ref="A2:J2"/>
    <mergeCell ref="A3:J3"/>
    <mergeCell ref="A5:A7"/>
    <mergeCell ref="B5:B7"/>
    <mergeCell ref="C5:C7"/>
    <mergeCell ref="D5:D7"/>
    <mergeCell ref="E5:G5"/>
    <mergeCell ref="H5:H7"/>
    <mergeCell ref="I5:J5"/>
    <mergeCell ref="E6:F6"/>
    <mergeCell ref="G6:G7"/>
    <mergeCell ref="I6:I7"/>
    <mergeCell ref="J6:J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"/>
  <sheetViews>
    <sheetView view="pageBreakPreview" zoomScaleNormal="100" zoomScaleSheetLayoutView="100" workbookViewId="0">
      <selection activeCell="F5" sqref="F5:F6"/>
    </sheetView>
  </sheetViews>
  <sheetFormatPr defaultRowHeight="15" x14ac:dyDescent="0.25"/>
  <cols>
    <col min="1" max="1" width="4" style="43" customWidth="1"/>
    <col min="2" max="2" width="16.42578125" style="43" customWidth="1"/>
    <col min="3" max="3" width="9.5703125" style="43" customWidth="1"/>
    <col min="4" max="4" width="4.7109375" style="43" customWidth="1"/>
    <col min="5" max="5" width="14.42578125" style="43" customWidth="1"/>
    <col min="6" max="6" width="9.7109375" style="43" customWidth="1"/>
    <col min="7" max="7" width="5.140625" style="43" customWidth="1"/>
    <col min="8" max="8" width="13.42578125" style="43" customWidth="1"/>
    <col min="9" max="9" width="12.42578125" style="43" customWidth="1"/>
    <col min="10" max="10" width="9.7109375" style="43" customWidth="1"/>
    <col min="11" max="11" width="6.7109375" style="43" customWidth="1"/>
    <col min="12" max="12" width="10.85546875" style="43" customWidth="1"/>
    <col min="13" max="13" width="8.28515625" style="43" customWidth="1"/>
    <col min="14" max="14" width="14.7109375" style="43" customWidth="1"/>
    <col min="15" max="16384" width="9.140625" style="43"/>
  </cols>
  <sheetData>
    <row r="1" spans="1:21" ht="15.75" customHeight="1" x14ac:dyDescent="0.25">
      <c r="A1" s="115" t="s">
        <v>206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21" ht="15.75" customHeight="1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1" ht="58.15" customHeight="1" x14ac:dyDescent="0.25">
      <c r="A3" s="119" t="s">
        <v>227</v>
      </c>
      <c r="B3" s="119"/>
      <c r="C3" s="119"/>
      <c r="D3" s="119"/>
      <c r="E3" s="119"/>
      <c r="F3" s="119"/>
      <c r="G3" s="119"/>
      <c r="H3" s="119"/>
      <c r="I3" s="119"/>
      <c r="J3" s="120"/>
      <c r="K3" s="120"/>
      <c r="L3" s="120"/>
      <c r="M3" s="120"/>
      <c r="N3" s="120"/>
    </row>
    <row r="4" spans="1:21" ht="94.5" customHeight="1" x14ac:dyDescent="0.25">
      <c r="A4" s="132" t="s">
        <v>112</v>
      </c>
      <c r="B4" s="132" t="s">
        <v>113</v>
      </c>
      <c r="C4" s="100" t="s">
        <v>185</v>
      </c>
      <c r="D4" s="101"/>
      <c r="E4" s="102"/>
      <c r="F4" s="100" t="s">
        <v>187</v>
      </c>
      <c r="G4" s="101"/>
      <c r="H4" s="102"/>
      <c r="I4" s="121" t="s">
        <v>186</v>
      </c>
      <c r="J4" s="127" t="s">
        <v>202</v>
      </c>
      <c r="K4" s="127"/>
      <c r="L4" s="127"/>
      <c r="M4" s="127"/>
      <c r="N4" s="124" t="s">
        <v>115</v>
      </c>
    </row>
    <row r="5" spans="1:21" ht="30.75" customHeight="1" x14ac:dyDescent="0.25">
      <c r="A5" s="133"/>
      <c r="B5" s="133"/>
      <c r="C5" s="130" t="s">
        <v>116</v>
      </c>
      <c r="D5" s="128" t="s">
        <v>201</v>
      </c>
      <c r="E5" s="129"/>
      <c r="F5" s="130" t="s">
        <v>116</v>
      </c>
      <c r="G5" s="125" t="s">
        <v>114</v>
      </c>
      <c r="H5" s="126"/>
      <c r="I5" s="122"/>
      <c r="J5" s="125" t="s">
        <v>203</v>
      </c>
      <c r="K5" s="126"/>
      <c r="L5" s="125" t="s">
        <v>204</v>
      </c>
      <c r="M5" s="126"/>
      <c r="N5" s="124"/>
    </row>
    <row r="6" spans="1:21" ht="38.25" customHeight="1" x14ac:dyDescent="0.25">
      <c r="A6" s="134"/>
      <c r="B6" s="134"/>
      <c r="C6" s="131"/>
      <c r="D6" s="31" t="s">
        <v>20</v>
      </c>
      <c r="E6" s="31" t="s">
        <v>205</v>
      </c>
      <c r="F6" s="131"/>
      <c r="G6" s="31" t="s">
        <v>20</v>
      </c>
      <c r="H6" s="31" t="s">
        <v>205</v>
      </c>
      <c r="I6" s="123"/>
      <c r="J6" s="32" t="s">
        <v>199</v>
      </c>
      <c r="K6" s="32" t="s">
        <v>200</v>
      </c>
      <c r="L6" s="32" t="s">
        <v>199</v>
      </c>
      <c r="M6" s="32" t="s">
        <v>200</v>
      </c>
      <c r="N6" s="124"/>
      <c r="P6" s="58"/>
    </row>
    <row r="7" spans="1:21" ht="15" customHeight="1" x14ac:dyDescent="0.25">
      <c r="A7" s="48"/>
      <c r="B7" s="48"/>
      <c r="C7" s="48"/>
      <c r="D7" s="57"/>
      <c r="E7" s="57"/>
      <c r="F7" s="48"/>
      <c r="G7" s="48"/>
      <c r="H7" s="48"/>
      <c r="I7" s="48"/>
      <c r="J7" s="57"/>
      <c r="K7" s="57"/>
      <c r="L7" s="57"/>
      <c r="M7" s="57"/>
      <c r="N7" s="57"/>
      <c r="U7" s="58"/>
    </row>
    <row r="8" spans="1:21" ht="1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21" ht="1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21" ht="1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21" ht="15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21" ht="15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1" ht="15" customHeight="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21" ht="15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21" ht="15" customHeight="1" x14ac:dyDescent="0.25">
      <c r="A15" s="59" t="s">
        <v>117</v>
      </c>
      <c r="B15" s="48"/>
      <c r="C15" s="48" t="s">
        <v>226</v>
      </c>
      <c r="D15" s="48" t="s">
        <v>226</v>
      </c>
      <c r="E15" s="48" t="s">
        <v>226</v>
      </c>
      <c r="F15" s="48" t="s">
        <v>226</v>
      </c>
      <c r="G15" s="48" t="s">
        <v>226</v>
      </c>
      <c r="H15" s="48" t="s">
        <v>226</v>
      </c>
      <c r="I15" s="48" t="s">
        <v>226</v>
      </c>
      <c r="J15" s="48" t="s">
        <v>226</v>
      </c>
      <c r="K15" s="48" t="s">
        <v>226</v>
      </c>
      <c r="L15" s="48" t="s">
        <v>226</v>
      </c>
      <c r="M15" s="48" t="s">
        <v>226</v>
      </c>
      <c r="N15" s="48" t="s">
        <v>226</v>
      </c>
    </row>
    <row r="17" spans="1:20" ht="15.75" x14ac:dyDescent="0.25">
      <c r="A17" s="1" t="s">
        <v>220</v>
      </c>
    </row>
    <row r="18" spans="1:20" ht="15.75" x14ac:dyDescent="0.25">
      <c r="A18" s="1" t="s">
        <v>221</v>
      </c>
    </row>
    <row r="21" spans="1:20" x14ac:dyDescent="0.25">
      <c r="T21" s="58"/>
    </row>
  </sheetData>
  <mergeCells count="16">
    <mergeCell ref="A1:N1"/>
    <mergeCell ref="A2:N2"/>
    <mergeCell ref="A3:N3"/>
    <mergeCell ref="C4:E4"/>
    <mergeCell ref="F4:H4"/>
    <mergeCell ref="I4:I6"/>
    <mergeCell ref="N4:N6"/>
    <mergeCell ref="J5:K5"/>
    <mergeCell ref="L5:M5"/>
    <mergeCell ref="J4:M4"/>
    <mergeCell ref="D5:E5"/>
    <mergeCell ref="G5:H5"/>
    <mergeCell ref="C5:C6"/>
    <mergeCell ref="B4:B6"/>
    <mergeCell ref="A4:A6"/>
    <mergeCell ref="F5:F6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view="pageBreakPreview" zoomScaleNormal="100" zoomScaleSheetLayoutView="100" workbookViewId="0">
      <selection activeCell="J13" sqref="J13"/>
    </sheetView>
  </sheetViews>
  <sheetFormatPr defaultRowHeight="15" x14ac:dyDescent="0.25"/>
  <cols>
    <col min="1" max="1" width="9.140625" style="43"/>
    <col min="2" max="2" width="17" style="43" customWidth="1"/>
    <col min="3" max="3" width="11.140625" style="43" customWidth="1"/>
    <col min="4" max="4" width="7.42578125" style="43" customWidth="1"/>
    <col min="5" max="5" width="10.28515625" style="43" customWidth="1"/>
    <col min="6" max="6" width="8" style="43" customWidth="1"/>
    <col min="7" max="7" width="9.7109375" style="43" customWidth="1"/>
    <col min="8" max="9" width="9.140625" style="43"/>
    <col min="10" max="10" width="15.28515625" style="43" customWidth="1"/>
    <col min="11" max="11" width="20.28515625" style="43" customWidth="1"/>
    <col min="12" max="16384" width="9.140625" style="43"/>
  </cols>
  <sheetData>
    <row r="1" spans="1:11" ht="15.75" x14ac:dyDescent="0.25">
      <c r="A1" s="115" t="s">
        <v>118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x14ac:dyDescent="0.25">
      <c r="A2" s="116" t="s">
        <v>34</v>
      </c>
      <c r="B2" s="116"/>
      <c r="C2" s="116"/>
      <c r="D2" s="116"/>
      <c r="E2" s="116"/>
      <c r="F2" s="116"/>
    </row>
    <row r="3" spans="1:11" ht="31.9" customHeight="1" x14ac:dyDescent="0.25">
      <c r="A3" s="135" t="s">
        <v>228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5" spans="1:11" ht="60" customHeight="1" x14ac:dyDescent="0.25">
      <c r="A5" s="143" t="s">
        <v>188</v>
      </c>
      <c r="B5" s="146" t="s">
        <v>113</v>
      </c>
      <c r="C5" s="149" t="s">
        <v>189</v>
      </c>
      <c r="D5" s="152" t="s">
        <v>195</v>
      </c>
      <c r="E5" s="153"/>
      <c r="F5" s="136" t="s">
        <v>190</v>
      </c>
      <c r="G5" s="137"/>
      <c r="H5" s="136" t="s">
        <v>191</v>
      </c>
      <c r="I5" s="137"/>
      <c r="J5" s="142" t="s">
        <v>196</v>
      </c>
      <c r="K5" s="142" t="s">
        <v>197</v>
      </c>
    </row>
    <row r="6" spans="1:11" x14ac:dyDescent="0.25">
      <c r="A6" s="144"/>
      <c r="B6" s="147"/>
      <c r="C6" s="150"/>
      <c r="D6" s="154"/>
      <c r="E6" s="155"/>
      <c r="F6" s="138"/>
      <c r="G6" s="139"/>
      <c r="H6" s="138"/>
      <c r="I6" s="139"/>
      <c r="J6" s="142"/>
      <c r="K6" s="142"/>
    </row>
    <row r="7" spans="1:11" ht="26.25" customHeight="1" x14ac:dyDescent="0.25">
      <c r="A7" s="144"/>
      <c r="B7" s="147" t="s">
        <v>113</v>
      </c>
      <c r="C7" s="151"/>
      <c r="D7" s="156"/>
      <c r="E7" s="157"/>
      <c r="F7" s="140"/>
      <c r="G7" s="141"/>
      <c r="H7" s="140"/>
      <c r="I7" s="141"/>
      <c r="J7" s="142"/>
      <c r="K7" s="142"/>
    </row>
    <row r="8" spans="1:11" ht="38.25" x14ac:dyDescent="0.25">
      <c r="A8" s="145"/>
      <c r="B8" s="148"/>
      <c r="C8" s="17" t="s">
        <v>192</v>
      </c>
      <c r="D8" s="17" t="s">
        <v>193</v>
      </c>
      <c r="E8" s="17" t="s">
        <v>198</v>
      </c>
      <c r="F8" s="17" t="s">
        <v>193</v>
      </c>
      <c r="G8" s="17" t="s">
        <v>194</v>
      </c>
      <c r="H8" s="17" t="s">
        <v>193</v>
      </c>
      <c r="I8" s="17" t="s">
        <v>194</v>
      </c>
      <c r="J8" s="29" t="s">
        <v>192</v>
      </c>
      <c r="K8" s="142"/>
    </row>
    <row r="9" spans="1:11" ht="26.25" x14ac:dyDescent="0.25">
      <c r="A9" s="18">
        <v>1</v>
      </c>
      <c r="B9" s="19" t="s">
        <v>229</v>
      </c>
      <c r="C9" s="20">
        <v>15</v>
      </c>
      <c r="D9" s="20">
        <v>3</v>
      </c>
      <c r="E9" s="20">
        <v>1439</v>
      </c>
      <c r="F9" s="21">
        <v>4</v>
      </c>
      <c r="G9" s="20">
        <v>156</v>
      </c>
      <c r="H9" s="20">
        <v>8</v>
      </c>
      <c r="I9" s="22">
        <v>240</v>
      </c>
      <c r="J9" s="23">
        <v>1</v>
      </c>
      <c r="K9" s="24" t="s">
        <v>230</v>
      </c>
    </row>
    <row r="10" spans="1:11" x14ac:dyDescent="0.25">
      <c r="A10" s="25">
        <v>2</v>
      </c>
      <c r="B10" s="26"/>
      <c r="C10" s="27"/>
      <c r="D10" s="27"/>
      <c r="E10" s="27"/>
      <c r="F10" s="28"/>
      <c r="G10" s="28"/>
      <c r="H10" s="28"/>
      <c r="I10" s="25"/>
      <c r="J10" s="29"/>
      <c r="K10" s="24"/>
    </row>
    <row r="11" spans="1:11" x14ac:dyDescent="0.25">
      <c r="A11" s="25">
        <v>3</v>
      </c>
      <c r="B11" s="26"/>
      <c r="C11" s="27"/>
      <c r="D11" s="27"/>
      <c r="E11" s="27"/>
      <c r="F11" s="28"/>
      <c r="G11" s="28"/>
      <c r="H11" s="28"/>
      <c r="I11" s="25"/>
      <c r="J11" s="29"/>
      <c r="K11" s="24"/>
    </row>
    <row r="12" spans="1:11" x14ac:dyDescent="0.25">
      <c r="A12" s="25">
        <v>4</v>
      </c>
      <c r="B12" s="26"/>
      <c r="C12" s="27"/>
      <c r="D12" s="27"/>
      <c r="E12" s="27"/>
      <c r="F12" s="28"/>
      <c r="G12" s="28"/>
      <c r="H12" s="28"/>
      <c r="I12" s="25"/>
      <c r="J12" s="23"/>
      <c r="K12" s="24"/>
    </row>
    <row r="13" spans="1:11" x14ac:dyDescent="0.25">
      <c r="A13" s="29">
        <v>5</v>
      </c>
      <c r="B13" s="26"/>
      <c r="C13" s="27"/>
      <c r="D13" s="27"/>
      <c r="E13" s="27"/>
      <c r="F13" s="28"/>
      <c r="G13" s="27"/>
      <c r="H13" s="27"/>
      <c r="I13" s="29"/>
      <c r="J13" s="23"/>
      <c r="K13" s="24"/>
    </row>
    <row r="14" spans="1:11" x14ac:dyDescent="0.25">
      <c r="A14" s="29">
        <v>6</v>
      </c>
      <c r="B14" s="26"/>
      <c r="C14" s="27"/>
      <c r="D14" s="27"/>
      <c r="E14" s="27"/>
      <c r="F14" s="28"/>
      <c r="G14" s="27"/>
      <c r="H14" s="27"/>
      <c r="I14" s="29"/>
      <c r="J14" s="30"/>
      <c r="K14" s="24"/>
    </row>
    <row r="16" spans="1:11" ht="15.75" x14ac:dyDescent="0.25">
      <c r="A16" s="1" t="s">
        <v>220</v>
      </c>
    </row>
    <row r="17" spans="1:1" ht="15.75" x14ac:dyDescent="0.25">
      <c r="A17" s="1" t="s">
        <v>221</v>
      </c>
    </row>
  </sheetData>
  <mergeCells count="11">
    <mergeCell ref="A1:K1"/>
    <mergeCell ref="A3:K3"/>
    <mergeCell ref="H5:I7"/>
    <mergeCell ref="J5:J7"/>
    <mergeCell ref="K5:K8"/>
    <mergeCell ref="A2:F2"/>
    <mergeCell ref="A5:A8"/>
    <mergeCell ref="B5:B8"/>
    <mergeCell ref="C5:C7"/>
    <mergeCell ref="D5:E7"/>
    <mergeCell ref="F5:G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view="pageBreakPreview" zoomScaleNormal="100" zoomScaleSheetLayoutView="100" workbookViewId="0">
      <selection activeCell="B4" sqref="B4:B5"/>
    </sheetView>
  </sheetViews>
  <sheetFormatPr defaultRowHeight="15" x14ac:dyDescent="0.25"/>
  <cols>
    <col min="1" max="1" width="6.42578125" style="43" customWidth="1"/>
    <col min="2" max="2" width="21.7109375" style="43" customWidth="1"/>
    <col min="3" max="3" width="9.140625" style="43"/>
    <col min="4" max="4" width="16.5703125" style="43" customWidth="1"/>
    <col min="5" max="5" width="22.7109375" style="43" customWidth="1"/>
    <col min="6" max="7" width="9.140625" style="43"/>
    <col min="8" max="8" width="8.85546875" style="43" bestFit="1" customWidth="1"/>
    <col min="9" max="9" width="10.28515625" style="43" customWidth="1"/>
    <col min="10" max="10" width="14.28515625" style="43" customWidth="1"/>
    <col min="11" max="16384" width="9.140625" style="43"/>
  </cols>
  <sheetData>
    <row r="1" spans="1:10" ht="15.75" x14ac:dyDescent="0.25">
      <c r="A1" s="115" t="s">
        <v>124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34.9" customHeight="1" x14ac:dyDescent="0.25">
      <c r="A3" s="135" t="s">
        <v>232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57.6" customHeight="1" x14ac:dyDescent="0.25">
      <c r="A4" s="160" t="s">
        <v>112</v>
      </c>
      <c r="B4" s="158" t="s">
        <v>113</v>
      </c>
      <c r="C4" s="158" t="s">
        <v>181</v>
      </c>
      <c r="D4" s="158" t="s">
        <v>120</v>
      </c>
      <c r="E4" s="158" t="s">
        <v>119</v>
      </c>
      <c r="F4" s="109" t="s">
        <v>121</v>
      </c>
      <c r="G4" s="109"/>
      <c r="H4" s="158" t="s">
        <v>182</v>
      </c>
      <c r="I4" s="158" t="s">
        <v>183</v>
      </c>
      <c r="J4" s="158" t="s">
        <v>122</v>
      </c>
    </row>
    <row r="5" spans="1:10" ht="26.25" thickBot="1" x14ac:dyDescent="0.3">
      <c r="A5" s="161"/>
      <c r="B5" s="159"/>
      <c r="C5" s="159"/>
      <c r="D5" s="159"/>
      <c r="E5" s="159"/>
      <c r="F5" s="56" t="s">
        <v>18</v>
      </c>
      <c r="G5" s="56" t="s">
        <v>184</v>
      </c>
      <c r="H5" s="159"/>
      <c r="I5" s="159"/>
      <c r="J5" s="159"/>
    </row>
    <row r="6" spans="1:10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0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s="48" t="s">
        <v>123</v>
      </c>
      <c r="B11" s="48" t="s">
        <v>226</v>
      </c>
      <c r="C11" s="48" t="s">
        <v>226</v>
      </c>
      <c r="D11" s="48" t="s">
        <v>226</v>
      </c>
      <c r="E11" s="48" t="s">
        <v>226</v>
      </c>
      <c r="F11" s="48" t="s">
        <v>226</v>
      </c>
      <c r="G11" s="48" t="s">
        <v>226</v>
      </c>
      <c r="H11" s="48" t="s">
        <v>226</v>
      </c>
      <c r="I11" s="48" t="s">
        <v>226</v>
      </c>
      <c r="J11" s="48" t="s">
        <v>226</v>
      </c>
    </row>
    <row r="13" spans="1:10" ht="15.75" x14ac:dyDescent="0.25">
      <c r="A13" s="1" t="s">
        <v>220</v>
      </c>
    </row>
    <row r="14" spans="1:10" ht="15.75" x14ac:dyDescent="0.25">
      <c r="A14" s="1" t="s">
        <v>221</v>
      </c>
    </row>
  </sheetData>
  <mergeCells count="12">
    <mergeCell ref="A1:J1"/>
    <mergeCell ref="A2:J2"/>
    <mergeCell ref="A3:J3"/>
    <mergeCell ref="F4:G4"/>
    <mergeCell ref="B4:B5"/>
    <mergeCell ref="A4:A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view="pageBreakPreview" topLeftCell="A10" zoomScaleNormal="100" zoomScaleSheetLayoutView="100" workbookViewId="0">
      <selection activeCell="H14" sqref="H14"/>
    </sheetView>
  </sheetViews>
  <sheetFormatPr defaultRowHeight="15" x14ac:dyDescent="0.25"/>
  <cols>
    <col min="1" max="1" width="19.7109375" style="43" customWidth="1"/>
    <col min="2" max="2" width="5.28515625" style="43" customWidth="1"/>
    <col min="3" max="3" width="5.140625" style="43" customWidth="1"/>
    <col min="4" max="4" width="4.5703125" style="43" customWidth="1"/>
    <col min="5" max="5" width="5.140625" style="43" customWidth="1"/>
    <col min="6" max="6" width="6" style="43" customWidth="1"/>
    <col min="7" max="7" width="5.5703125" style="43" customWidth="1"/>
    <col min="8" max="8" width="5.85546875" style="43" customWidth="1"/>
    <col min="9" max="10" width="5.7109375" style="43" customWidth="1"/>
    <col min="11" max="11" width="5.85546875" style="43" customWidth="1"/>
    <col min="12" max="14" width="5.5703125" style="43" customWidth="1"/>
    <col min="15" max="15" width="5.28515625" style="43" customWidth="1"/>
    <col min="16" max="16" width="4.7109375" style="43" customWidth="1"/>
    <col min="17" max="17" width="8.42578125" style="43" customWidth="1"/>
    <col min="18" max="18" width="5.7109375" style="43" customWidth="1"/>
    <col min="19" max="19" width="8.140625" style="43" customWidth="1"/>
    <col min="20" max="16384" width="9.140625" style="43"/>
  </cols>
  <sheetData>
    <row r="1" spans="1:19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64" t="s">
        <v>148</v>
      </c>
      <c r="S1" s="164"/>
    </row>
    <row r="2" spans="1:19" ht="49.9" customHeight="1" x14ac:dyDescent="0.25">
      <c r="A2" s="165" t="s">
        <v>233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14.45" customHeight="1" x14ac:dyDescent="0.25">
      <c r="A3" s="166" t="s">
        <v>125</v>
      </c>
      <c r="B3" s="169" t="s">
        <v>27</v>
      </c>
      <c r="C3" s="170"/>
      <c r="D3" s="171"/>
      <c r="E3" s="172" t="s">
        <v>126</v>
      </c>
      <c r="F3" s="173"/>
      <c r="G3" s="173"/>
      <c r="H3" s="173"/>
      <c r="I3" s="173"/>
      <c r="J3" s="173"/>
      <c r="K3" s="173"/>
      <c r="L3" s="173"/>
      <c r="M3" s="174"/>
      <c r="N3" s="172" t="s">
        <v>127</v>
      </c>
      <c r="O3" s="173"/>
      <c r="P3" s="174"/>
      <c r="Q3" s="172" t="s">
        <v>128</v>
      </c>
      <c r="R3" s="173"/>
      <c r="S3" s="174"/>
    </row>
    <row r="4" spans="1:19" x14ac:dyDescent="0.25">
      <c r="A4" s="167"/>
      <c r="B4" s="180" t="s">
        <v>129</v>
      </c>
      <c r="C4" s="180"/>
      <c r="D4" s="180"/>
      <c r="E4" s="175"/>
      <c r="F4" s="108"/>
      <c r="G4" s="108"/>
      <c r="H4" s="108"/>
      <c r="I4" s="108"/>
      <c r="J4" s="108"/>
      <c r="K4" s="108"/>
      <c r="L4" s="108"/>
      <c r="M4" s="176"/>
      <c r="N4" s="175"/>
      <c r="O4" s="108"/>
      <c r="P4" s="176"/>
      <c r="Q4" s="175"/>
      <c r="R4" s="108"/>
      <c r="S4" s="176"/>
    </row>
    <row r="5" spans="1:19" x14ac:dyDescent="0.25">
      <c r="A5" s="167"/>
      <c r="B5" s="181" t="s">
        <v>27</v>
      </c>
      <c r="C5" s="184" t="s">
        <v>130</v>
      </c>
      <c r="D5" s="184"/>
      <c r="E5" s="184" t="s">
        <v>131</v>
      </c>
      <c r="F5" s="184"/>
      <c r="G5" s="184"/>
      <c r="H5" s="184" t="s">
        <v>132</v>
      </c>
      <c r="I5" s="184"/>
      <c r="J5" s="184"/>
      <c r="K5" s="184" t="s">
        <v>133</v>
      </c>
      <c r="L5" s="184"/>
      <c r="M5" s="184"/>
      <c r="N5" s="177"/>
      <c r="O5" s="178"/>
      <c r="P5" s="179"/>
      <c r="Q5" s="177"/>
      <c r="R5" s="178"/>
      <c r="S5" s="179"/>
    </row>
    <row r="6" spans="1:19" x14ac:dyDescent="0.25">
      <c r="A6" s="167"/>
      <c r="B6" s="182"/>
      <c r="C6" s="162" t="s">
        <v>134</v>
      </c>
      <c r="D6" s="162" t="s">
        <v>135</v>
      </c>
      <c r="E6" s="163" t="s">
        <v>27</v>
      </c>
      <c r="F6" s="162" t="s">
        <v>134</v>
      </c>
      <c r="G6" s="162" t="s">
        <v>135</v>
      </c>
      <c r="H6" s="163" t="s">
        <v>27</v>
      </c>
      <c r="I6" s="162" t="s">
        <v>134</v>
      </c>
      <c r="J6" s="162" t="s">
        <v>135</v>
      </c>
      <c r="K6" s="163" t="s">
        <v>27</v>
      </c>
      <c r="L6" s="162" t="s">
        <v>134</v>
      </c>
      <c r="M6" s="162" t="s">
        <v>135</v>
      </c>
      <c r="N6" s="163" t="s">
        <v>27</v>
      </c>
      <c r="O6" s="162" t="s">
        <v>134</v>
      </c>
      <c r="P6" s="162" t="s">
        <v>135</v>
      </c>
      <c r="Q6" s="163" t="s">
        <v>27</v>
      </c>
      <c r="R6" s="162" t="s">
        <v>134</v>
      </c>
      <c r="S6" s="162" t="s">
        <v>135</v>
      </c>
    </row>
    <row r="7" spans="1:19" x14ac:dyDescent="0.25">
      <c r="A7" s="168"/>
      <c r="B7" s="183"/>
      <c r="C7" s="162"/>
      <c r="D7" s="162"/>
      <c r="E7" s="163"/>
      <c r="F7" s="162"/>
      <c r="G7" s="162"/>
      <c r="H7" s="163"/>
      <c r="I7" s="162"/>
      <c r="J7" s="162"/>
      <c r="K7" s="163"/>
      <c r="L7" s="162"/>
      <c r="M7" s="162"/>
      <c r="N7" s="163"/>
      <c r="O7" s="162"/>
      <c r="P7" s="162"/>
      <c r="Q7" s="163"/>
      <c r="R7" s="162"/>
      <c r="S7" s="162"/>
    </row>
    <row r="8" spans="1:19" x14ac:dyDescent="0.25">
      <c r="A8" s="36">
        <v>1</v>
      </c>
      <c r="B8" s="36">
        <v>2</v>
      </c>
      <c r="C8" s="36">
        <v>3</v>
      </c>
      <c r="D8" s="36">
        <v>4</v>
      </c>
      <c r="E8" s="36">
        <v>11</v>
      </c>
      <c r="F8" s="36">
        <v>12</v>
      </c>
      <c r="G8" s="36">
        <v>13</v>
      </c>
      <c r="H8" s="36">
        <v>14</v>
      </c>
      <c r="I8" s="36">
        <v>15</v>
      </c>
      <c r="J8" s="36">
        <v>16</v>
      </c>
      <c r="K8" s="36">
        <v>17</v>
      </c>
      <c r="L8" s="36">
        <v>18</v>
      </c>
      <c r="M8" s="36">
        <v>19</v>
      </c>
      <c r="N8" s="36">
        <v>20</v>
      </c>
      <c r="O8" s="36">
        <v>21</v>
      </c>
      <c r="P8" s="36">
        <v>22</v>
      </c>
      <c r="Q8" s="36">
        <v>23</v>
      </c>
      <c r="R8" s="36">
        <v>24</v>
      </c>
      <c r="S8" s="36">
        <v>25</v>
      </c>
    </row>
    <row r="9" spans="1:19" ht="15.75" x14ac:dyDescent="0.25">
      <c r="A9" s="14" t="s">
        <v>136</v>
      </c>
      <c r="B9" s="45">
        <f>B11+B17+B21</f>
        <v>14</v>
      </c>
      <c r="C9" s="45">
        <f t="shared" ref="C9:S9" si="0">C11+C17+C21</f>
        <v>0</v>
      </c>
      <c r="D9" s="45">
        <f t="shared" si="0"/>
        <v>14</v>
      </c>
      <c r="E9" s="45">
        <f t="shared" si="0"/>
        <v>0</v>
      </c>
      <c r="F9" s="45">
        <f t="shared" si="0"/>
        <v>0</v>
      </c>
      <c r="G9" s="45">
        <f t="shared" si="0"/>
        <v>0</v>
      </c>
      <c r="H9" s="45">
        <f t="shared" si="0"/>
        <v>1</v>
      </c>
      <c r="I9" s="45">
        <f t="shared" si="0"/>
        <v>0</v>
      </c>
      <c r="J9" s="45">
        <f t="shared" si="0"/>
        <v>1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348</v>
      </c>
      <c r="O9" s="45">
        <f t="shared" si="0"/>
        <v>0</v>
      </c>
      <c r="P9" s="45">
        <f t="shared" si="0"/>
        <v>348</v>
      </c>
      <c r="Q9" s="45">
        <f t="shared" si="0"/>
        <v>827.35</v>
      </c>
      <c r="R9" s="45">
        <f t="shared" si="0"/>
        <v>0</v>
      </c>
      <c r="S9" s="45">
        <f t="shared" si="0"/>
        <v>827.35</v>
      </c>
    </row>
    <row r="10" spans="1:19" ht="15.75" x14ac:dyDescent="0.25">
      <c r="A10" s="15" t="s">
        <v>137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27" x14ac:dyDescent="0.25">
      <c r="A11" s="16" t="s">
        <v>138</v>
      </c>
      <c r="B11" s="45">
        <f>SUM(B12:B16)</f>
        <v>13</v>
      </c>
      <c r="C11" s="45">
        <f t="shared" ref="C11:S11" si="1">SUM(C12:C16)</f>
        <v>0</v>
      </c>
      <c r="D11" s="45">
        <f t="shared" si="1"/>
        <v>13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  <c r="I11" s="45">
        <f t="shared" si="1"/>
        <v>0</v>
      </c>
      <c r="J11" s="45">
        <f t="shared" si="1"/>
        <v>0</v>
      </c>
      <c r="K11" s="45">
        <f t="shared" si="1"/>
        <v>0</v>
      </c>
      <c r="L11" s="45">
        <f t="shared" si="1"/>
        <v>0</v>
      </c>
      <c r="M11" s="45">
        <f t="shared" si="1"/>
        <v>0</v>
      </c>
      <c r="N11" s="45">
        <f t="shared" si="1"/>
        <v>305</v>
      </c>
      <c r="O11" s="45">
        <f t="shared" si="1"/>
        <v>0</v>
      </c>
      <c r="P11" s="45">
        <f t="shared" si="1"/>
        <v>305</v>
      </c>
      <c r="Q11" s="45">
        <f t="shared" si="1"/>
        <v>797.25</v>
      </c>
      <c r="R11" s="45">
        <f t="shared" si="1"/>
        <v>0</v>
      </c>
      <c r="S11" s="45">
        <f t="shared" si="1"/>
        <v>797.25</v>
      </c>
    </row>
    <row r="12" spans="1:19" ht="15.75" x14ac:dyDescent="0.25">
      <c r="A12" s="15" t="s">
        <v>139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15.75" x14ac:dyDescent="0.25">
      <c r="A13" s="15" t="s">
        <v>140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15.75" x14ac:dyDescent="0.25">
      <c r="A14" s="15" t="s">
        <v>143</v>
      </c>
      <c r="B14" s="45">
        <f>C14+D14</f>
        <v>13</v>
      </c>
      <c r="C14" s="45"/>
      <c r="D14" s="45">
        <v>13</v>
      </c>
      <c r="E14" s="45"/>
      <c r="F14" s="45"/>
      <c r="G14" s="45"/>
      <c r="H14" s="45"/>
      <c r="I14" s="45"/>
      <c r="J14" s="45"/>
      <c r="K14" s="45"/>
      <c r="L14" s="45"/>
      <c r="M14" s="45"/>
      <c r="N14" s="45">
        <f>O14+P14</f>
        <v>305</v>
      </c>
      <c r="O14" s="45"/>
      <c r="P14" s="45">
        <v>305</v>
      </c>
      <c r="Q14" s="45">
        <f>R14+S14</f>
        <v>797.25</v>
      </c>
      <c r="R14" s="45"/>
      <c r="S14" s="45">
        <v>797.25</v>
      </c>
    </row>
    <row r="15" spans="1:19" ht="15.75" x14ac:dyDescent="0.25">
      <c r="A15" s="15" t="s">
        <v>141</v>
      </c>
      <c r="B15" s="4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15.75" x14ac:dyDescent="0.25">
      <c r="A16" s="44" t="s">
        <v>231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27" x14ac:dyDescent="0.25">
      <c r="A17" s="16" t="s">
        <v>142</v>
      </c>
      <c r="B17" s="46">
        <f>SUM(B18:B20)</f>
        <v>1</v>
      </c>
      <c r="C17" s="46">
        <f t="shared" ref="C17:S17" si="2">SUM(C18:C20)</f>
        <v>0</v>
      </c>
      <c r="D17" s="46">
        <f t="shared" si="2"/>
        <v>1</v>
      </c>
      <c r="E17" s="46">
        <f t="shared" si="2"/>
        <v>0</v>
      </c>
      <c r="F17" s="46">
        <f t="shared" si="2"/>
        <v>0</v>
      </c>
      <c r="G17" s="46">
        <f t="shared" si="2"/>
        <v>0</v>
      </c>
      <c r="H17" s="46">
        <f t="shared" si="2"/>
        <v>1</v>
      </c>
      <c r="I17" s="46">
        <f t="shared" si="2"/>
        <v>0</v>
      </c>
      <c r="J17" s="46">
        <f t="shared" si="2"/>
        <v>1</v>
      </c>
      <c r="K17" s="46">
        <f t="shared" si="2"/>
        <v>0</v>
      </c>
      <c r="L17" s="46">
        <f t="shared" si="2"/>
        <v>0</v>
      </c>
      <c r="M17" s="46">
        <f t="shared" si="2"/>
        <v>0</v>
      </c>
      <c r="N17" s="46">
        <f t="shared" si="2"/>
        <v>43</v>
      </c>
      <c r="O17" s="46">
        <f t="shared" si="2"/>
        <v>0</v>
      </c>
      <c r="P17" s="46">
        <f t="shared" si="2"/>
        <v>43</v>
      </c>
      <c r="Q17" s="46">
        <f t="shared" si="2"/>
        <v>30.1</v>
      </c>
      <c r="R17" s="46">
        <f t="shared" si="2"/>
        <v>0</v>
      </c>
      <c r="S17" s="46">
        <f t="shared" si="2"/>
        <v>30.1</v>
      </c>
    </row>
    <row r="18" spans="1:19" ht="15.75" x14ac:dyDescent="0.25">
      <c r="A18" s="15" t="s">
        <v>143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15.75" x14ac:dyDescent="0.25">
      <c r="A19" s="15" t="s">
        <v>144</v>
      </c>
      <c r="B19" s="45">
        <f>D19</f>
        <v>1</v>
      </c>
      <c r="C19" s="45"/>
      <c r="D19" s="45">
        <v>1</v>
      </c>
      <c r="E19" s="45"/>
      <c r="F19" s="45"/>
      <c r="G19" s="45"/>
      <c r="H19" s="45">
        <f>I19+J19</f>
        <v>1</v>
      </c>
      <c r="I19" s="45"/>
      <c r="J19" s="45">
        <v>1</v>
      </c>
      <c r="K19" s="45"/>
      <c r="L19" s="45"/>
      <c r="M19" s="45"/>
      <c r="N19" s="45">
        <f>O19+P19</f>
        <v>43</v>
      </c>
      <c r="O19" s="45"/>
      <c r="P19" s="45">
        <v>43</v>
      </c>
      <c r="Q19" s="45">
        <f>R19+S19</f>
        <v>30.1</v>
      </c>
      <c r="R19" s="45"/>
      <c r="S19" s="45">
        <v>30.1</v>
      </c>
    </row>
    <row r="20" spans="1:19" ht="15.75" x14ac:dyDescent="0.25">
      <c r="A20" s="15" t="s">
        <v>145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40.5" x14ac:dyDescent="0.25">
      <c r="A21" s="16" t="s">
        <v>146</v>
      </c>
      <c r="B21" s="45">
        <f>SUM(B22:B25)</f>
        <v>0</v>
      </c>
      <c r="C21" s="45">
        <f t="shared" ref="C21:S21" si="3">SUM(C22:C25)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  <c r="H21" s="45">
        <f t="shared" si="3"/>
        <v>0</v>
      </c>
      <c r="I21" s="45">
        <f t="shared" si="3"/>
        <v>0</v>
      </c>
      <c r="J21" s="45">
        <f t="shared" si="3"/>
        <v>0</v>
      </c>
      <c r="K21" s="45">
        <f t="shared" si="3"/>
        <v>0</v>
      </c>
      <c r="L21" s="45">
        <f t="shared" si="3"/>
        <v>0</v>
      </c>
      <c r="M21" s="45">
        <f t="shared" si="3"/>
        <v>0</v>
      </c>
      <c r="N21" s="45">
        <f t="shared" si="3"/>
        <v>0</v>
      </c>
      <c r="O21" s="45">
        <f t="shared" si="3"/>
        <v>0</v>
      </c>
      <c r="P21" s="45">
        <f t="shared" si="3"/>
        <v>0</v>
      </c>
      <c r="Q21" s="45">
        <f t="shared" si="3"/>
        <v>0</v>
      </c>
      <c r="R21" s="45">
        <f t="shared" si="3"/>
        <v>0</v>
      </c>
      <c r="S21" s="45">
        <f t="shared" si="3"/>
        <v>0</v>
      </c>
    </row>
    <row r="22" spans="1:19" ht="15.75" x14ac:dyDescent="0.25">
      <c r="A22" s="15" t="s">
        <v>139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5.75" x14ac:dyDescent="0.25">
      <c r="A23" s="15" t="s">
        <v>140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5.75" x14ac:dyDescent="0.25">
      <c r="A24" s="15" t="s">
        <v>143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5.75" x14ac:dyDescent="0.25">
      <c r="A25" s="15" t="s">
        <v>141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1" t="s">
        <v>147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9" x14ac:dyDescent="0.25">
      <c r="A27" s="12"/>
    </row>
    <row r="28" spans="1:19" ht="15.75" x14ac:dyDescent="0.25">
      <c r="A28" s="1" t="s">
        <v>220</v>
      </c>
    </row>
    <row r="29" spans="1:19" ht="15.75" x14ac:dyDescent="0.25">
      <c r="A29" s="1" t="s">
        <v>221</v>
      </c>
    </row>
  </sheetData>
  <mergeCells count="30">
    <mergeCell ref="R1:S1"/>
    <mergeCell ref="A2:S2"/>
    <mergeCell ref="A3:A7"/>
    <mergeCell ref="B3:D3"/>
    <mergeCell ref="E3:M4"/>
    <mergeCell ref="N3:P5"/>
    <mergeCell ref="Q3:S5"/>
    <mergeCell ref="B4:D4"/>
    <mergeCell ref="B5:B7"/>
    <mergeCell ref="N6:N7"/>
    <mergeCell ref="C5:D5"/>
    <mergeCell ref="E5:G5"/>
    <mergeCell ref="H5:J5"/>
    <mergeCell ref="K5:M5"/>
    <mergeCell ref="C6:C7"/>
    <mergeCell ref="D6:D7"/>
    <mergeCell ref="E6:E7"/>
    <mergeCell ref="F6:F7"/>
    <mergeCell ref="G6:G7"/>
    <mergeCell ref="H6:H7"/>
    <mergeCell ref="I6:I7"/>
    <mergeCell ref="P6:P7"/>
    <mergeCell ref="Q6:Q7"/>
    <mergeCell ref="R6:R7"/>
    <mergeCell ref="S6:S7"/>
    <mergeCell ref="J6:J7"/>
    <mergeCell ref="K6:K7"/>
    <mergeCell ref="L6:L7"/>
    <mergeCell ref="M6:M7"/>
    <mergeCell ref="O6:O7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объекты РТ</vt:lpstr>
      <vt:lpstr>субъекты РТ</vt:lpstr>
      <vt:lpstr>виды торг объектов</vt:lpstr>
      <vt:lpstr>торговые марки</vt:lpstr>
      <vt:lpstr>ОПТ</vt:lpstr>
      <vt:lpstr>Ярмарки</vt:lpstr>
      <vt:lpstr>автолавки</vt:lpstr>
      <vt:lpstr>ТК и ТЦ</vt:lpstr>
      <vt:lpstr>объекты ОП</vt:lpstr>
      <vt:lpstr>субъекты ОП</vt:lpstr>
      <vt:lpstr>Объекты БО</vt:lpstr>
      <vt:lpstr>субъекты БО</vt:lpstr>
      <vt:lpstr>Дислокация магазинов</vt:lpstr>
      <vt:lpstr>'Дислокация магазинов'!Область_печати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Евгеньевна ЛАХИНА</dc:creator>
  <cp:lastModifiedBy>User</cp:lastModifiedBy>
  <cp:lastPrinted>2018-12-03T12:53:45Z</cp:lastPrinted>
  <dcterms:created xsi:type="dcterms:W3CDTF">2014-01-09T11:23:39Z</dcterms:created>
  <dcterms:modified xsi:type="dcterms:W3CDTF">2022-01-19T08:42:10Z</dcterms:modified>
</cp:coreProperties>
</file>